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miarova\Desktop\VEGA na chate\Financovanie 2020\Finalne tabuľky z komisií\"/>
    </mc:Choice>
  </mc:AlternateContent>
  <bookViews>
    <workbookView xWindow="0" yWindow="0" windowWidth="28800" windowHeight="11835"/>
  </bookViews>
  <sheets>
    <sheet name="Projekty" sheetId="1" r:id="rId1"/>
  </sheets>
  <definedNames>
    <definedName name="_xlnm._FilterDatabase" localSheetId="0" hidden="1">Projekty!$A$4:$L$758</definedName>
  </definedNames>
  <calcPr calcId="162913"/>
</workbook>
</file>

<file path=xl/calcChain.xml><?xml version="1.0" encoding="utf-8"?>
<calcChain xmlns="http://schemas.openxmlformats.org/spreadsheetml/2006/main">
  <c r="I518" i="1" l="1"/>
  <c r="H518" i="1"/>
  <c r="I734" i="1"/>
  <c r="I745" i="1"/>
  <c r="I744" i="1"/>
  <c r="H734" i="1"/>
  <c r="H744" i="1"/>
  <c r="H745" i="1"/>
  <c r="B733" i="1"/>
  <c r="B745" i="1" s="1"/>
  <c r="B743" i="1"/>
  <c r="I538" i="1"/>
  <c r="H538" i="1"/>
  <c r="I281" i="1"/>
  <c r="I274" i="1"/>
  <c r="I282" i="1" s="1"/>
  <c r="H281" i="1"/>
  <c r="N281" i="1" s="1"/>
  <c r="H274" i="1"/>
  <c r="B273" i="1"/>
  <c r="B280" i="1"/>
  <c r="B282" i="1" s="1"/>
  <c r="I253" i="1"/>
  <c r="I262" i="1"/>
  <c r="I268" i="1"/>
  <c r="H253" i="1"/>
  <c r="H262" i="1"/>
  <c r="H268" i="1"/>
  <c r="N268" i="1" s="1"/>
  <c r="B252" i="1"/>
  <c r="B261" i="1"/>
  <c r="B267" i="1"/>
  <c r="I212" i="1"/>
  <c r="N212" i="1" s="1"/>
  <c r="I226" i="1"/>
  <c r="I240" i="1"/>
  <c r="N240" i="1" s="1"/>
  <c r="H226" i="1"/>
  <c r="N226" i="1" s="1"/>
  <c r="H241" i="1"/>
  <c r="H240" i="1"/>
  <c r="B225" i="1"/>
  <c r="B239" i="1"/>
  <c r="I196" i="1"/>
  <c r="I182" i="1"/>
  <c r="I171" i="1"/>
  <c r="H196" i="1"/>
  <c r="H182" i="1"/>
  <c r="H171" i="1"/>
  <c r="B170" i="1"/>
  <c r="B181" i="1"/>
  <c r="B195" i="1"/>
  <c r="I131" i="1"/>
  <c r="I155" i="1"/>
  <c r="H131" i="1"/>
  <c r="H155" i="1"/>
  <c r="N155" i="1" s="1"/>
  <c r="B130" i="1"/>
  <c r="B154" i="1"/>
  <c r="I41" i="1"/>
  <c r="I62" i="1"/>
  <c r="I87" i="1"/>
  <c r="I97" i="1"/>
  <c r="I122" i="1"/>
  <c r="H41" i="1"/>
  <c r="H62" i="1"/>
  <c r="H87" i="1"/>
  <c r="H97" i="1"/>
  <c r="N97" i="1" s="1"/>
  <c r="H122" i="1"/>
  <c r="N122" i="1" s="1"/>
  <c r="B40" i="1"/>
  <c r="B61" i="1"/>
  <c r="B86" i="1"/>
  <c r="B96" i="1"/>
  <c r="B121" i="1"/>
  <c r="H23" i="1"/>
  <c r="N23" i="1" s="1"/>
  <c r="H31" i="1"/>
  <c r="H244" i="1"/>
  <c r="H300" i="1"/>
  <c r="H309" i="1"/>
  <c r="H319" i="1"/>
  <c r="H338" i="1"/>
  <c r="H348" i="1"/>
  <c r="H374" i="1"/>
  <c r="H396" i="1"/>
  <c r="H410" i="1"/>
  <c r="H425" i="1"/>
  <c r="H441" i="1"/>
  <c r="N441" i="1" s="1"/>
  <c r="H455" i="1"/>
  <c r="H462" i="1"/>
  <c r="H472" i="1"/>
  <c r="H486" i="1"/>
  <c r="H549" i="1"/>
  <c r="H563" i="1"/>
  <c r="H574" i="1"/>
  <c r="N574" i="1" s="1"/>
  <c r="H583" i="1"/>
  <c r="N583" i="1" s="1"/>
  <c r="H591" i="1"/>
  <c r="H597" i="1"/>
  <c r="H606" i="1"/>
  <c r="H623" i="1"/>
  <c r="H633" i="1"/>
  <c r="H656" i="1"/>
  <c r="H660" i="1"/>
  <c r="H677" i="1"/>
  <c r="H683" i="1"/>
  <c r="H696" i="1"/>
  <c r="H703" i="1"/>
  <c r="H713" i="1"/>
  <c r="H718" i="1"/>
  <c r="I23" i="1"/>
  <c r="I31" i="1"/>
  <c r="I244" i="1"/>
  <c r="N244" i="1" s="1"/>
  <c r="I300" i="1"/>
  <c r="I309" i="1"/>
  <c r="I319" i="1"/>
  <c r="I338" i="1"/>
  <c r="N338" i="1" s="1"/>
  <c r="I348" i="1"/>
  <c r="I374" i="1"/>
  <c r="I396" i="1"/>
  <c r="I410" i="1"/>
  <c r="N410" i="1" s="1"/>
  <c r="I425" i="1"/>
  <c r="I441" i="1"/>
  <c r="I455" i="1"/>
  <c r="N455" i="1" s="1"/>
  <c r="I462" i="1"/>
  <c r="I472" i="1"/>
  <c r="I486" i="1"/>
  <c r="I549" i="1"/>
  <c r="I563" i="1"/>
  <c r="I574" i="1"/>
  <c r="I583" i="1"/>
  <c r="I591" i="1"/>
  <c r="N591" i="1" s="1"/>
  <c r="I597" i="1"/>
  <c r="I606" i="1"/>
  <c r="N606" i="1"/>
  <c r="I623" i="1"/>
  <c r="I633" i="1"/>
  <c r="I656" i="1"/>
  <c r="N656" i="1" s="1"/>
  <c r="I660" i="1"/>
  <c r="I677" i="1"/>
  <c r="I683" i="1"/>
  <c r="N683" i="1" s="1"/>
  <c r="I696" i="1"/>
  <c r="N696" i="1" s="1"/>
  <c r="I703" i="1"/>
  <c r="I713" i="1"/>
  <c r="I718" i="1"/>
  <c r="H760" i="1"/>
  <c r="I760" i="1"/>
  <c r="N633" i="1"/>
  <c r="B22" i="1"/>
  <c r="B30" i="1"/>
  <c r="B243" i="1"/>
  <c r="B299" i="1"/>
  <c r="B308" i="1"/>
  <c r="B318" i="1"/>
  <c r="B337" i="1"/>
  <c r="B347" i="1"/>
  <c r="B373" i="1"/>
  <c r="B395" i="1"/>
  <c r="B409" i="1"/>
  <c r="B424" i="1"/>
  <c r="B440" i="1"/>
  <c r="B454" i="1"/>
  <c r="B461" i="1"/>
  <c r="B471" i="1"/>
  <c r="B485" i="1"/>
  <c r="B548" i="1"/>
  <c r="B562" i="1"/>
  <c r="B573" i="1"/>
  <c r="B582" i="1"/>
  <c r="B590" i="1"/>
  <c r="B596" i="1"/>
  <c r="B605" i="1"/>
  <c r="B622" i="1"/>
  <c r="B632" i="1"/>
  <c r="B655" i="1"/>
  <c r="B659" i="1"/>
  <c r="B676" i="1"/>
  <c r="B682" i="1"/>
  <c r="B695" i="1"/>
  <c r="B702" i="1"/>
  <c r="B712" i="1"/>
  <c r="B717" i="1"/>
  <c r="B759" i="1"/>
  <c r="N518" i="1"/>
  <c r="H156" i="1" l="1"/>
  <c r="N760" i="1"/>
  <c r="N348" i="1"/>
  <c r="N462" i="1"/>
  <c r="B241" i="1"/>
  <c r="N486" i="1"/>
  <c r="N196" i="1"/>
  <c r="N396" i="1"/>
  <c r="N87" i="1"/>
  <c r="B156" i="1"/>
  <c r="N131" i="1"/>
  <c r="H197" i="1"/>
  <c r="I197" i="1"/>
  <c r="N171" i="1"/>
  <c r="N597" i="1"/>
  <c r="N563" i="1"/>
  <c r="N425" i="1"/>
  <c r="N374" i="1"/>
  <c r="N309" i="1"/>
  <c r="H123" i="1"/>
  <c r="I123" i="1"/>
  <c r="N182" i="1"/>
  <c r="B269" i="1"/>
  <c r="N744" i="1"/>
  <c r="N734" i="1"/>
  <c r="N660" i="1"/>
  <c r="N549" i="1"/>
  <c r="N300" i="1"/>
  <c r="N274" i="1"/>
  <c r="N319" i="1"/>
  <c r="N31" i="1"/>
  <c r="N677" i="1"/>
  <c r="N623" i="1"/>
  <c r="B123" i="1"/>
  <c r="I156" i="1"/>
  <c r="B197" i="1"/>
  <c r="N262" i="1"/>
  <c r="I269" i="1"/>
  <c r="N538" i="1"/>
  <c r="N241" i="1"/>
  <c r="N253" i="1"/>
  <c r="H282" i="1"/>
  <c r="N41" i="1"/>
  <c r="N62" i="1"/>
  <c r="H269" i="1"/>
  <c r="I241" i="1"/>
</calcChain>
</file>

<file path=xl/sharedStrings.xml><?xml version="1.0" encoding="utf-8"?>
<sst xmlns="http://schemas.openxmlformats.org/spreadsheetml/2006/main" count="4700" uniqueCount="2133">
  <si>
    <t>Reflexia slovenského národnostného školstva v Maďarsku v kontexte súčasnosti a ďalších perspektív jeho fungovania</t>
  </si>
  <si>
    <t>Postoje voči migrantom v sociálno-psychologických kontextoch</t>
  </si>
  <si>
    <t>Kognitívne limity efektívneho spracovania a komunikovania informácií</t>
  </si>
  <si>
    <t>Psychologické aspekty adaptácie na dôchodok</t>
  </si>
  <si>
    <t>Kognitívne a sociálne zručnosti podporujúce kvalitu rozhodovania a celkového výkonu práce u členov posádok záchrannej zdravotnej služby</t>
  </si>
  <si>
    <t>Kognitívne a osobnostné prediktory budovania dôvery</t>
  </si>
  <si>
    <t>Inštitucionálne, produkčné a koprodukčné vzťahy medzi verejnoprávnou televíziou a pôvodnou filmovou tvorbou po roku 1989</t>
  </si>
  <si>
    <t>Poetiky súčasného scénického umenia</t>
  </si>
  <si>
    <t>Cesta slovenského divadla od uzavretej k otvorenej  spoločnosti (udalosti, osobnosti, inscenácie)</t>
  </si>
  <si>
    <t>Slovensko-francúzske a francúzsko-slovenské vzťahy v oblasti výtvarného umenia a jeho interpretácie počas 20. storočia II.  – pokračovanie projektu VEGA 2/0127/15</t>
  </si>
  <si>
    <t>Štýl  po kríze štýlu</t>
  </si>
  <si>
    <t>Symbolizmus na Slovensku</t>
  </si>
  <si>
    <t>Ikonológia charity v mestách strednej Európy – príklad Bratislavy</t>
  </si>
  <si>
    <t>FARSKÉ KOSTOLY V STREDOVEKU : VZNIK – FORMY – FUNKCIE</t>
  </si>
  <si>
    <t>Moderné nanoštruktúry pripravené sofistikovanou MOVPE technológiou</t>
  </si>
  <si>
    <t>Opracovanie povrchu polovodiča ako cesta k novým  III-As a III-N elektronickým súčiastkám.</t>
  </si>
  <si>
    <t>Fyzikálne problémy štruktúr MISFET a MISHFET na báze III-V a III-N polovodičov</t>
  </si>
  <si>
    <t>2D materiály a iónové kvapaliny pre využitie v mikroelektronike a senzorike</t>
  </si>
  <si>
    <t>Návrh a príprava spojov vysokoteplotných supravodivých pások bezolovnatými spájkami a charakterizácia ich vlastností</t>
  </si>
  <si>
    <t>Dynamika krajinnej pokrývky ako indikátor zmien krajiny</t>
  </si>
  <si>
    <t>RAST A PREHLBOVANIE NEROVNOSTÍ NA SLOVENSKU A ICH VPLYV NA POLARIZÁCIU ĽUDSKÉHO ROZVOJA V REGIÓNOCH</t>
  </si>
  <si>
    <t>Hodnotenie transformácie prírodnej a sociálno-kultúrnej diverzity kultúrnej krajiny Slovenska (na príklade vybraných území)</t>
  </si>
  <si>
    <t>Diskontinuity vo vývoji slovenského geografického myslenia v 20. a 21. storočí: objektívna a subjektívna dimenzia</t>
  </si>
  <si>
    <t>Urbánne a suburbánne prostredie: priestor pre inovácie a alternatívy v maloobchode a službách</t>
  </si>
  <si>
    <t>Integrované hodnotenie povodňového rizika: východisko pre aktualizáciu plánov manažmentu povodňového rizika</t>
  </si>
  <si>
    <t>Evolúcia lokalít a regiónov: nové teoretické a empirické prístupy k porozumeniu priestorových rozvojových paradigiem</t>
  </si>
  <si>
    <t>Recentný laterálny a vertikálny vývoj dien dolín vodných tokov v podmienkach environmentálnych zmien a ich vplyv na ekosystémové služby riečnej krajiny</t>
  </si>
  <si>
    <t>Hospodárske vzťahy Slovenskej republiky 1939 - 1945 a Protektorátu Čechy a Morava</t>
  </si>
  <si>
    <t>Povojnové Slovensko – od ľudovej demokracie cez komunizmus k demokratickej SR</t>
  </si>
  <si>
    <t>Kultúrna infraštruktúra školskej politiky československého štátu a jej realizácia na Slovensku v rokoch 1918 – 1939. (Prepojenie vzdelávacej činnosti školského systému s osvetovo-výchovným pôsobením na obyvateľstvo, osobnosti)</t>
  </si>
  <si>
    <t>Spoločnosť raného novoveku - identity, konflikty, interakcie</t>
  </si>
  <si>
    <t>Formy starostlivosti o osirelé a sociálne odkázané deti v období modernizácie (od polovice 18. do polovice 20. storočia.</t>
  </si>
  <si>
    <t>Politická integrácia spoločensky marginalizovaných vrstiev v období vzostupu masovej politiky a demokratizácie spoločnosti na Slovensku od konca 19. storočia do roku 1939.</t>
  </si>
  <si>
    <t>Politická korupcia na území Slovenska v 19. a 20. storočí</t>
  </si>
  <si>
    <t>Panovnícka moc v stredoveku. Vývoj panovníckej moci od veľkomoravských kniežat po uhorských kráľov neskorého stredoveku.</t>
  </si>
  <si>
    <t>Fenomén politickej dôvery a nedôvery v prostredí studenej vojny.</t>
  </si>
  <si>
    <t>Renesančné vplyvy na novovekú spoločnosť vo vzťahu k Slovensku</t>
  </si>
  <si>
    <t>Teoretické a metodologické otázky skúmania dejín kriminality Slovenska / Uhorska</t>
  </si>
  <si>
    <t>Dejiny silikátov (sklo, maltoviny, magnezit) na Slovensku vo výrobe, výskume a odbornom školstve</t>
  </si>
  <si>
    <t>Územie Slovenska v kontexte antických prameňov: prehodnotenie, funkcie, stereotypy.</t>
  </si>
  <si>
    <t>Moderné metódy spracovania šifrovaných archívnych dokumentov</t>
  </si>
  <si>
    <t>Administratíva raného novoveku v zrkadle štátnej, stoličnej, panskej a mestskej správy</t>
  </si>
  <si>
    <t>Výstupenia zo svetových vojen</t>
  </si>
  <si>
    <t>Štúdie k životospráve stredovekého človeka. Alkoholické nápoje  ako kultúrno-historický fenomén.</t>
  </si>
  <si>
    <t>Židovské politické strany v politickom systéme Československa v rokoch 1918-1938</t>
  </si>
  <si>
    <t>Fenomén viacjazyčnosti v Uhorskom kráľovstve v stredoveku a v ranom novoveku</t>
  </si>
  <si>
    <t>Vývoj vedy na vysokých školách v kontexte štátoprávnych a politických zmien na Slovensku v období 1918 – 1968</t>
  </si>
  <si>
    <t>Akcia Reinhardt a Slovensko. Osudy slovenských Židov deportovaných v roku 1942 do Oblasti Lublin.</t>
  </si>
  <si>
    <t>Dejiny Lekárskej fakulty Univerzity Komenského v Bratislave 1938 - 1948. Fakulta, lekári, študenti a veda od autonómie po následky februárového prevratu.</t>
  </si>
  <si>
    <t>Hudobné divadlo v Bratislave od druhej polovice 19. do prvej polovice 20. storočia (osobnosti, inštitúcie, repertoár, reflexia)</t>
  </si>
  <si>
    <t>Pálffyovci a ich portrétna reprezentácia v 18. storočí (cca 1690-1770).</t>
  </si>
  <si>
    <t>Enzymatická produkcia ekonomicky významných oligosacharidov a opiátov</t>
  </si>
  <si>
    <t>Funkčné sacharidy z rastlinných odpadov ako potenciálny doplnok stravy: extrakcia, charakterizácia a
 terapeutické využitie</t>
  </si>
  <si>
    <t>Identifikácia a  charakterizácia izolátov V. cholerae z vodných tokov, štrkovísk a termálnych vôd na území Slovenska.</t>
  </si>
  <si>
    <t>Nové prekurzory pre farmaceutiká na báze glykokonjugátov: vzťah medzi štruktúrou a biologickou aktivitou</t>
  </si>
  <si>
    <t>Polysacharidy nižších a vyšších rastlín</t>
  </si>
  <si>
    <t>Analýza glykánových markerov inovatívnymi metódami založenými na biočipoch a biosenzoroch s využitím nanotechnológií</t>
  </si>
  <si>
    <t>Dizajn, syntéza a štúdium vzťahu medzi štruktúrou, aktivitou a selektivitou inhibítorov enzýmov z rodiny GH38</t>
  </si>
  <si>
    <t>Diglykozidázy v biokatalýze</t>
  </si>
  <si>
    <t>Chemoenzymatická príprava glykozylovaných opiátov a ich analógov.</t>
  </si>
  <si>
    <t>Pokročilé analytické techniky v štruktúrnej analýze polysacharidov.</t>
  </si>
  <si>
    <t>Intenzifikácia vývoja, produkcie a neinvazívnej charakterizácie nových imobilizovaných celobunkových biokatalyzátorov na báze enzýmových kaskád pre produkciu chemických špecialít</t>
  </si>
  <si>
    <t>Virtuálny skríning, syntéza a štúdium interakcií potenciálnych inhibítorov glykozyltransferáz.</t>
  </si>
  <si>
    <t>Príprava a charakterizácia multifunkčného nanokompozitu Fe3O4-ZnO-biopolymér so zameraním na čistenie vôd</t>
  </si>
  <si>
    <t>Vývoj nových techník úpravy  biomedicínskych a environmentálnych vzoriek pre pokročilé kombinované analytické metódy</t>
  </si>
  <si>
    <t>Imunobiologická efektívnosť nových syntetických imunogénov mimikujúcich fungálne molekulové vzory patogénnosti v perspektívnom dizajne subjednotkovej anti-fungálnej vakcinačnej formuly.</t>
  </si>
  <si>
    <t>Enzýmový rozklad najneprístupnejších epitopov rastlinných polysacharidov</t>
  </si>
  <si>
    <t>Kvasinky a kvasinkovité organizmy asociované s kvitnúcimi rastlinami a trávami</t>
  </si>
  <si>
    <t>MALDI-TOF-MS a ESI-MSn glykoprofilovanie klinicky významných proteínov.</t>
  </si>
  <si>
    <t>Antimikrobiálne látky v larválnej potrave včely a ich účinok voči patogénu moru včelieho plodu</t>
  </si>
  <si>
    <t>Účasť molekúl s biologickou aktivitou a bunkovej steny rastlín v obranných procesoch rastlín vyvolaných abiotickým stresom</t>
  </si>
  <si>
    <t>Slovník súčasného slovenského jazyka – 6. etapa (Koncipovanie a redigovanie slovníkových hesiel a s tým spojený lexikologicko-lexikografický výskum)</t>
  </si>
  <si>
    <t>Slovanský jazykový atlas - odraz prirodzeného vývinu jazyka</t>
  </si>
  <si>
    <t>Slovník slovenských nárečí</t>
  </si>
  <si>
    <t>Diskriminačná inštrumentalizácia jazyka</t>
  </si>
  <si>
    <t>ETYMO – etymologická databáza slovenskej lexiky (2. etapa) a súvisiaci etymologický výskum</t>
  </si>
  <si>
    <t>Lexika slovenských terénnych názvov</t>
  </si>
  <si>
    <t>Historická fonológia slovenčiny</t>
  </si>
  <si>
    <t>Slovenský pravopis a jeho pravidlá v kontexte súčasnej jazykovedy a jazykovej praxe</t>
  </si>
  <si>
    <t>Exolingválna komunikácia v korpusovom spracovaní</t>
  </si>
  <si>
    <t>Menšinová varieta maďarského jazyka na Slovensku</t>
  </si>
  <si>
    <t>Synchrónne modelovanie a modely chrématoným</t>
  </si>
  <si>
    <t>Teória a terminologický systém slovenskej onomastiky (v kontexte slovanskej a medzinárodnej onomastickej terminológie)</t>
  </si>
  <si>
    <t>Grafové invarianty, symetrie a ohodnotenia</t>
  </si>
  <si>
    <t>Matematické  modely neklasických javov a neurčitosti</t>
  </si>
  <si>
    <t>Modely a algoritmy pre výpočty s neúplnou informáciou.</t>
  </si>
  <si>
    <t>Nové trendy v teórii agregovania a ich aplikácie</t>
  </si>
  <si>
    <t>Konvergencia blokových algoritmov pre kanonické dekompozície matíc</t>
  </si>
  <si>
    <t>Topológie  na funkcionálnych priestoroch</t>
  </si>
  <si>
    <t>Algebrické a topologické aspekty agregačných funkcií</t>
  </si>
  <si>
    <t>Kvalitatívne vlastnosti a bifurkácie diferenciálnych rovníc a dynamických systémov</t>
  </si>
  <si>
    <t>Popisná a výpočtová zložitosť formálnych jazykov</t>
  </si>
  <si>
    <t>Chromatické problémy v kombinatorike</t>
  </si>
  <si>
    <t>Nové štatistické metódy pre špeciálne triedy rozdelení pravdepodobnosti a ich aplikácie</t>
  </si>
  <si>
    <t>Teória čísel a jej aplikácie</t>
  </si>
  <si>
    <t>Viactriedna klasifikácia rečových segmentov použitím párových klasifikátorov</t>
  </si>
  <si>
    <t>Mechanizmus alostérickej regulácie neusporiadaných proteínov: štruktúra a interakčný potenciál projekčnej domény tau proteínu u rôznych izoforiem</t>
  </si>
  <si>
    <t>Zmeny v hladine cirkulujúcich miRNA u hráčov ľadového hokeja po úrazoch hlavy: potenciálny marker poškodenia mozgu</t>
  </si>
  <si>
    <t>Tryptofán kynurenínová signálna dráha v tauopátiách a jej neuroprotektívna úloha s využitím v terapii</t>
  </si>
  <si>
    <t>Neuronálne koreláty kognitívnej dysfunkcie Alzheimerovej choroby</t>
  </si>
  <si>
    <t>Využitie zvieracích modelov pre tauopátie na identifikáciu molekulárnych dráh podieľajúcich sa na etiológii neurofibrilárnej degenerácie</t>
  </si>
  <si>
    <t>Vplyv patologického Tau proteínu na neuronálnu diferenciáciu a mitochondriálny metabolizmus</t>
  </si>
  <si>
    <t>Dlhé nekódujúce RNA ako biomarkery Alzheimerovej choroby</t>
  </si>
  <si>
    <t>Konformačné vlastnosti prirodzene neusporiadaného proteínu tau so zameraním na C-koniec jeho molekuly</t>
  </si>
  <si>
    <t>Liečba poranenia miechy implantáciou decelularizovanej matrix ľudského pupočníkového tkaniva</t>
  </si>
  <si>
    <t>Cerebrovaskulárne a zápalové zmeny hematoencefalickej bariéry v ľudských tauopatiách</t>
  </si>
  <si>
    <t>Charakterizácia vzťahu medzi neurofibrilárnou patológiou a diabetom.</t>
  </si>
  <si>
    <t>Podprahové otrasy mozgu ako rizikový faktor chronickej traumatickej encefalopatie</t>
  </si>
  <si>
    <t>Vplyv neurofibrilárnej patológie na meningy u transgénneho modelu tauopátie</t>
  </si>
  <si>
    <t>Biomarkery neurozápalu u pacientov s Alzheimerovou chorobou</t>
  </si>
  <si>
    <t>Vplyv infekcie modelovou pásomnicou Mesocestoides vogae na expresiu a funkcie vybraných regulačných molekúl myeloidných buniek u myší.</t>
  </si>
  <si>
    <t>Populačno-genetická charakterizácia inváznych druhov parazitov (Platyhelminthes); determinácia ich pôvodu a ciest šírenia</t>
  </si>
  <si>
    <t>Reliktné formy článkonožcov (Arthropoda) v Západných Karpatoch – morfológia, ekológia a fylogenéza.</t>
  </si>
  <si>
    <t>VPLYV ANTROPOGÉNNEJ ZÁŤAŽE NA VÝSKYT MIKROBIÁLNYCH A PARAZITICKÝCH ORGANIZMOV V ŽIVOTNOM PROSTREDÍ V URBÁNNYCH A RURÁLNYCH EKOSYSTÉMOCH</t>
  </si>
  <si>
    <t>Analýzy prenosu a rizika epidemiologicky významných helmintov genetickými a biochemickými markermi</t>
  </si>
  <si>
    <t>Imunomodulačné vlastnosti probiotických enterokokov a ich enterocínov pri antiparazitárnej obrane hostiteľa s experimentálnou trichinelózou.</t>
  </si>
  <si>
    <t>Diagnostické výzvy a zabudnuté parazity domácich zvierat</t>
  </si>
  <si>
    <t>Priamy a nepriamy vplyv inváznych druhov rastlín na biodiverzitu pôdnej mikro a mezofauny.</t>
  </si>
  <si>
    <t>Cestodózy so zoonóznym potenciálom na Slovensku – zanedbateľné riziko alebo závažná hrozba?</t>
  </si>
  <si>
    <t>Alternatívne metódy hodnotenia miery kontaminácie vodného ekosystému s využitím rýb a ich parazitov</t>
  </si>
  <si>
    <t>Genetická analýza vybraných nových a novo sa objavujúcich patogénov so zoonotickým potenciálom u zvierat a ľudí.</t>
  </si>
  <si>
    <t>Molekulárna epidemiológia a riziko šírenia sa parazitov zveri v aktuálnych ekologických podmienkach Slovenska</t>
  </si>
  <si>
    <t>Spoločenská dôvera na Slovensku</t>
  </si>
  <si>
    <t>Meniace sa predstavy o slušnom živote v životopisných rozprávaniach a spoločenskom diskurze</t>
  </si>
  <si>
    <t>Práca kedysi a v súčasnosti: inštitucionálne, organizačné a interakčné podmienky uskutočňovania povolania</t>
  </si>
  <si>
    <t>Medzinárodná mobilita študentov, kultúrny kapitál a medzigeneračná sociálna mobilita: Vedomé stratégie a nezamýšľané dôsledky</t>
  </si>
  <si>
    <t>Subjektívne vnímanie hodnoty životného prostredia na Slovensku</t>
  </si>
  <si>
    <t>Každodennosť v interakcii latinskej a byzantskej kultúry na príklade karpatského regiónu v novoveku</t>
  </si>
  <si>
    <t>Vydanie cyrilského rukopisu z 18. storočia s komentármi a poznámkovým aparátom</t>
  </si>
  <si>
    <t>Stav a perspektívy etnolingvistického výskumu na Slovensku</t>
  </si>
  <si>
    <t>Hudobná teória na Slovensku v 16.–18. storočí</t>
  </si>
  <si>
    <t>Medzijazyková homonymia v slovanských jazykoch</t>
  </si>
  <si>
    <t>Obraz spravodlivosti a práva v písomnej kultúre na Slovensku</t>
  </si>
  <si>
    <t>Medzi rozprávkou a vedou: výskum spoločného noetického priestoru</t>
  </si>
  <si>
    <t>Príprava a vydanie rukopisu ponaučení a výkladov k Svätému písmu z 18. storočia</t>
  </si>
  <si>
    <t>Vývoj pokročilých nástrojov na výpočet a interepretáciu NMR a EPR spektier systémov ťažkých prvkov</t>
  </si>
  <si>
    <t>Funkcionalizácia ílových minerálov netradičnými organickými surfaktantmi</t>
  </si>
  <si>
    <t>Fluoridové taveninové systémy s potenciálom využitia v elektrochemickej výrobe hliníka.</t>
  </si>
  <si>
    <t>Príprava a charakterizácia granúl / mikroguličiek na báze nitridu kremičitého pre bioaplikácie.</t>
  </si>
  <si>
    <t>Fotoluminiscenčné transparentné keramické materiály na báze oxinitridov</t>
  </si>
  <si>
    <t>Porozumenie mechanizmu interakcií znečisťujúcich látok adsorbovaných  na povrchu hlinitokremičitanových štruktúr</t>
  </si>
  <si>
    <t>Fázové premeny oxidov kovov v roztavených fluoridových systémoch</t>
  </si>
  <si>
    <t>Štruktúra a vlastnosti bio aktívnych skiel dopovaných iónmi s potenciálne terapeutickými a antibakteriálnymi účinkami</t>
  </si>
  <si>
    <t>Transparentné polykryštalické keramické materiály so submikrónovou mikroštruktúrou a luminiscenčnými vlastnosťami</t>
  </si>
  <si>
    <t>Vývoj a charakterizácia sférických mikročastíc vhodných na prípravu 3D sklených a sklo-keramických štruktúr</t>
  </si>
  <si>
    <t>Korózia a zvetrávanie úžitkových skiel</t>
  </si>
  <si>
    <t>Nové anorganické fosfory na báze stechiometrických hlinitanov a kremičitanov s dlhodobou svetelnou emisiou pre optické a biomedicínske aplikácie</t>
  </si>
  <si>
    <t>Breier Albert, prof., Ing., DrSc.</t>
  </si>
  <si>
    <t xml:space="preserve">MaÚ SAV </t>
  </si>
  <si>
    <t>MaÚ SAV</t>
  </si>
  <si>
    <t xml:space="preserve">AsÚ SAV </t>
  </si>
  <si>
    <t>AsÚ SAV</t>
  </si>
  <si>
    <t xml:space="preserve">ÚEF SAV </t>
  </si>
  <si>
    <t>FÚ SAV</t>
  </si>
  <si>
    <t xml:space="preserve">FÚ SAV </t>
  </si>
  <si>
    <t xml:space="preserve">ElÚ SAV </t>
  </si>
  <si>
    <t>ElÚ SAV</t>
  </si>
  <si>
    <t xml:space="preserve">ÚVZ SAV-GeO </t>
  </si>
  <si>
    <t xml:space="preserve">ÚVZ SAV-GfO </t>
  </si>
  <si>
    <t>ÚH SAV</t>
  </si>
  <si>
    <t xml:space="preserve">ÚH SAV </t>
  </si>
  <si>
    <t>ÚKE SAV</t>
  </si>
  <si>
    <t>Dobrev Štefan Mgr., PhD. (vedúci Královič Rastislav, prof. RNDr., PhD)</t>
  </si>
  <si>
    <t>Zemánková Andrea Mgr., PhD. (vedúci Mesiar Radko, prof. RNDr., DrSc.)</t>
  </si>
  <si>
    <t>Čenčariková Hana RNDr., PhD. (vedúci Gmitra Martin, RNDr., PhD.)</t>
  </si>
  <si>
    <t>Kováč Jozef RNDr, CSc. (vedúci Varga Rastislav, prof. RNDr., DrSc.)</t>
  </si>
  <si>
    <t>Kováč Jozef RNDr, CSc. (vedúci Kollár Peter, Prof. RNDr., DrSc.)</t>
  </si>
  <si>
    <t>Szabó Pavol, RNDr., CSc. (vedúci Samuely Tomáš, Mgr., PhD.)</t>
  </si>
  <si>
    <t>Mušinský Ján Mgr., PhD. (vedúca Vrláková Janka, RNDr., PhD.)</t>
  </si>
  <si>
    <t>Hain Miroslav RNDr., PhD. (vedúci Klembara Jozef, Prof. RNDr., DrSc.)</t>
  </si>
  <si>
    <t>Luptáková Jarmila,  Mgr., PhD. (vedúci Andráš Peter, prof. RNDr., CSc.)</t>
  </si>
  <si>
    <t>Ira Vladimír prod. RNDr., CSc. (vedúca Matlovičová Kvetoslava, doc. RNDr., PhD.)</t>
  </si>
  <si>
    <t>Hurai Vratislav doc. RNDr., DrSc. (vedúca Huraiová Monika, Doc., RNDr., PhD.)</t>
  </si>
  <si>
    <t>Hain Miroslav RNDr., PhD. (vedúci Čerňanský Andrej, Mgr., PhD.)</t>
  </si>
  <si>
    <t>Siman Pavol RNDr., PhD. (vedúci Spišiak Ján, Prof., RNDr., DrSc.)</t>
  </si>
  <si>
    <t>Šustek Zbyšek  Ing., CSc. (vedúci Vido Jaroslav, Ing., PhD.)</t>
  </si>
  <si>
    <t>Kupková Mária, RNDr., CSc. (vedúca Oriňaková Renáta, doc. RNDr., DrSc.)</t>
  </si>
  <si>
    <t>Pätoprstý Vladimír, Ing. CSc. (vedúci Masár Marián, Doc., RNDr., PhD.)</t>
  </si>
  <si>
    <t>Kronek Juraj. Mgr., PhD.  (vedúca Reháková Milena, doc. Ing., PhD.)</t>
  </si>
  <si>
    <t>Miklisová Dana, RNDr., PhD. (vedúci Kováč Ľubomír, doc. RNDr., CSc.)</t>
  </si>
  <si>
    <t>Pevala Vladimír, RNDr., PhD. (vedúci Ambro Ľuboš, Mgr., PhD.)</t>
  </si>
  <si>
    <t>Derdáková Markéta, MVDr., PhD. (vedúca Šoltys Katarina, RNDr., PhD.)</t>
  </si>
  <si>
    <t>Čiampor Fedor, RNDr., PhD. (vedúci Kodada Ján, Doc. RNDr., CSc.)</t>
  </si>
  <si>
    <t>Svitková Ivana , RNDr., CSc. (vedúci Oboňa Jozef, Ing., PhD.)</t>
  </si>
  <si>
    <t>Procesy recepcie a apropriácie ideí v dejinách filozofického a politického myslenia na Slovensku: konceptualizácia kľúčových otázok</t>
  </si>
  <si>
    <t>Logika, epistemológia a metafyzika fikcie</t>
  </si>
  <si>
    <t>Interaktívny obrat a ako ďalej vo výskume sociálnej kognície.</t>
  </si>
  <si>
    <t>Synergia a konflikt ako zdroje kultúrnej identity</t>
  </si>
  <si>
    <t>K idei ľudských práv:  filozofická perspektíva - koncepty, problémy a  protiklady</t>
  </si>
  <si>
    <t>Kritické vlastnosti neštandardných tenzorových sietí</t>
  </si>
  <si>
    <t>Základný stav a nízkoteplotné vlastnosti klasických coulombovských systémov</t>
  </si>
  <si>
    <t>Povrchy a 2D materiály: 2D-SURF</t>
  </si>
  <si>
    <t>Nanoštruktúra a vlastnosti komplexných kovových materiálov</t>
  </si>
  <si>
    <t>Modifikácia rozhraní  pre zlepšenie parametrov perovskitových solárnych článkov</t>
  </si>
  <si>
    <t>Benchmark Kvantových počítačov prístupných cez Klaud (BeKvaK)</t>
  </si>
  <si>
    <t>Kvantové spracovanie informácie štruktúrami vyžšieho rádu (HOQIP)</t>
  </si>
  <si>
    <t>Difúzny transport v priestorovo ohraničených štruktúrach</t>
  </si>
  <si>
    <t>Mikroštruktúra a sorpčné vlastnosti uhlíkových vlákien pripravených karbonizáciou celulózových prekurzorov</t>
  </si>
  <si>
    <t>Teoretický výskum hyperónov a ťažkých exotických mezónov</t>
  </si>
  <si>
    <t>Fyzikálne vlastnosti vody uväznenej v mezopóroch a kryoprotektíva</t>
  </si>
  <si>
    <t>Vzťahy medzi elektrónovou štruktúrou a mikroštruktúrou tenkých kopolymérnych vrstiev</t>
  </si>
  <si>
    <t>Výskum optických a morfologických vlastností nerovných a poréznych povrchov p-typu kryštalického kremíka s cieľom jednoznačne dokázať za akých podmienok pozorujeme jav kvantového uväznenia v kremíkových nanokryštáloch</t>
  </si>
  <si>
    <t>Vrstvy trioxidu volfrámu pre chemirezistívne senzory stopových koncentrácií acetónu vo vzduchu</t>
  </si>
  <si>
    <t>Výskum pasivovaných štruktúr štandardného porézneho kremíka a čierneho kremíka</t>
  </si>
  <si>
    <t>Kombinácia nanočastíc a esenciálnych olejov na zmiernenie biologického poškodenia rôznych typov stavebných materiálov.</t>
  </si>
  <si>
    <t>Pokročilé monochromátory s pridanou funkcionalitou úpravy zväzku pre röntgenovú metrológiu a röntgenové zobrazovanie.</t>
  </si>
  <si>
    <t>Ukropcová Barbara, Doc., MUDr., PhD. (vedúca Staníková Daniela, MUDr., PhD.)</t>
  </si>
  <si>
    <t>Ravingerová Tatiana,MUDr., DrSc., FIACS (vedúca  Duriš Adameová Adriana, Prof. PharmDr., PhD.)</t>
  </si>
  <si>
    <t>Ferko Miroslav,Ing., PhD. (vedúci  Szobi Adrián, PharmDr., PhD.)</t>
  </si>
  <si>
    <t>Poturnayová Veronika, Ing., PhD. (vedúca Némethová Veronika, Mgr., PhD.)</t>
  </si>
  <si>
    <t>Račková Lucia, Ing., PhD. (vedúca Bittner Fialová Silvia, PharmDr., PhD.)</t>
  </si>
  <si>
    <t>názov projektu</t>
  </si>
  <si>
    <t>Dynamika zmien prírodného prostredia a využívania krajiny v dobe bronzovej a železnej v severnej časti Západných Karpát</t>
  </si>
  <si>
    <t>počet rieš.</t>
  </si>
  <si>
    <t>Edícia archeologických prameňov z obdobia neolitu a eneolitu Slovenska II.</t>
  </si>
  <si>
    <t>Civilizačný vývoj a štruktúra osídlenia v období kultúry lineárnej na dolnom Požitaví</t>
  </si>
  <si>
    <t>Úloha materiálnej kultúry pri formovaní ekonomických, sociálnych a interetnických väzieb v stredovekých komunitách</t>
  </si>
  <si>
    <t>Slovensko a stredné Podunajsko: vývoj od včasnej doby dejinnej po začiatok stredoveku</t>
  </si>
  <si>
    <t>Vývoj a premeny sídliskových štruktúr horného Potisia v praveku a v rannej dobe dejinnej</t>
  </si>
  <si>
    <t>Metalurgia a využitie farebných kovov v mladšom praveku až vo včasnom stredoveku na Slovensku</t>
  </si>
  <si>
    <t>Stredoveká dedina a jej zázemie</t>
  </si>
  <si>
    <t>Brody, mosty, diaľkové cesty. Dávnoveké komunikácie a sídla na Považí a Ponitrí s využitím archeológie pod vodou. Pilotný projekt.</t>
  </si>
  <si>
    <t>Technológia a ekonómia surovín v kontexte vývoja postpaleolitických kamenných industrií na Slovensku.</t>
  </si>
  <si>
    <t>Ekonomika stredoveku (6.-13. storočie)</t>
  </si>
  <si>
    <t>Etnické a kultúrne zmeny stredovekej spoločnosti (6. – 13. storočie) v archeologických prameňoch</t>
  </si>
  <si>
    <t>Archeológia, antropológia a pohlavie jedinca ako kľúčový atribút pre porozumenie zvykov pravekých spoločností.</t>
  </si>
  <si>
    <t>Kelti, Rimania a Germáni.  Vidiecke osady a sídla elity</t>
  </si>
  <si>
    <t>Rímsky tábor v Iži a jeho pozícia na hraniciach Panónie</t>
  </si>
  <si>
    <t>Poznanie hospodárstva a spoločnosti doby bronzovej, v oblasti severne od stredného Dunaja, prostredníctvom archeologických a environmentálnych prameňov</t>
  </si>
  <si>
    <t>Štúdium dynamiky a magnetických vlastností štruktúr v slnečnej atmosfére spektroskopickými a spektro-polarimetrickými metódami.</t>
  </si>
  <si>
    <t>Dynamika prúdov meteoroidov vybraných komét a ďalších malých telies v Slnečnej sústave</t>
  </si>
  <si>
    <t>Vzplanutia kataklyzmatických premenných hviezd</t>
  </si>
  <si>
    <t>Zovšeobecnené incidenčné geometrie v kvantovej informácii a astrofyzike</t>
  </si>
  <si>
    <t>Evolúcia, fyzikálne charakteristiky a vzajomné vzťahy populácií medziplanetárnej hmoty</t>
  </si>
  <si>
    <t>Zákryty: základný nástroj pre štúdium exoplanét, dvojhviezd a viacnásobných sústav.</t>
  </si>
  <si>
    <t>Benediková Lucia, Mgr., PhD. (vedúca Hajnalová Mária, Doc., PhD.)</t>
  </si>
  <si>
    <t>Gömöry Peter, Mgr., PhD.</t>
  </si>
  <si>
    <t>Neslušan Ľuboš, RNDr., CSc.</t>
  </si>
  <si>
    <t>Skopal Augustín, RNDr., DrSc.</t>
  </si>
  <si>
    <t>Saniga Metod, RNDr., DrSc.</t>
  </si>
  <si>
    <t>Svoreň Ján,  doc. RNDr., DrSc.</t>
  </si>
  <si>
    <t>Budaj Ján, RNDr., CSc.</t>
  </si>
  <si>
    <t>Identifikácia proteínových markerov aktivovaných v procese navodenia ischemickej tolerancie</t>
  </si>
  <si>
    <t>Účinok elektrickej stimulácie na regeneráciu poškodených nervových dráh.</t>
  </si>
  <si>
    <t>VPLYV ELEKTROMAGNETICKEJ RADIÁCIE POČAS PRENATÁLNEHO VÝVOJA POTKANOV NA NIEKTORÉ TKANIVÁ A ORGÁNY Z MORFOLOGICKÉHO ASPEKTU</t>
  </si>
  <si>
    <t>Úloha glutamátových transportérov krvných buniek v ischemickej tolerancii</t>
  </si>
  <si>
    <t>Neuroprotekcia v procese získania ischemickej tolerancie z pohľadu sledovania reakčných dráh v mozgu potkana (proteomická MALDI-TOF/TOF štúdia)</t>
  </si>
  <si>
    <t>Neuronálna regulácia postnatálnej neurogenézy: morfologická štúdia</t>
  </si>
  <si>
    <t>Využitie regulácie angiotenzínových receptorov v neuroprotekcii po traumatickom poranení miechy</t>
  </si>
  <si>
    <t>Regenerácia axónov poškodeného periférneho nervu v tubulárnych vodičoch.</t>
  </si>
  <si>
    <t>Molekulárno-mechanistické aspekty fungovania komplexu vývinovo-spriahnutých malát dehydrogenáz u Drosophila melanogaster</t>
  </si>
  <si>
    <t>Úloha neuroendokrinných faktorov stresovej odpovede v regulácii aktivity imunitného systému cicavcov</t>
  </si>
  <si>
    <t>Bezpečnosť používania analógov endokrinného disruptoru Bisfenolu A: hodnotenie účinkov na in vitro modeloch ovariálnych intrafolikulárnych procesov a ovariálnych nádorových líniách</t>
  </si>
  <si>
    <t>Mineralokortikoidné receptory v atypických cieľových tkanivách - patofyziologický význam a zúčastnené mechanizmy</t>
  </si>
  <si>
    <t>Hodnotenie účinkov vybraných kovových nanočastíc na steroidogenézu: porovnanie in vitro bunkových modelov.</t>
  </si>
  <si>
    <t>Celoexómové sekvenovanie u pacientov s podozrením na primárne mitochondriopatie</t>
  </si>
  <si>
    <t>Analýza expresie génov pre miRNA regulujúcich biológiu nádorových kmeňových buniek u pacientok s karcinómom prsníka</t>
  </si>
  <si>
    <t>Signálne dráhy morfologických zmien u neuronálnych buniek</t>
  </si>
  <si>
    <t>Synergické účinky cvičenia a suplementácie karnozínom na motoriku, metabolizmus a charakteristiky kostrového svalu u pacientov vo včasných štádiách Parkinsonovej choroby.</t>
  </si>
  <si>
    <t>Úloha urokortínu 2 v regulácii stresovej reakcie</t>
  </si>
  <si>
    <t>Súvislosti medzi endokrinnými a psychickými charakteristikami žien v reprodukčnom veku</t>
  </si>
  <si>
    <t>Vplyv haloperidolu a olanzapínu na neurogenézu a apotózu v schizofrenickom modeli</t>
  </si>
  <si>
    <t>Mechanizmy adaptácie kostrového svalu pacientov s chronickým metabolickým a zápalovým ochorením na pravidelné cvičenie.</t>
  </si>
  <si>
    <t>Dominantné mutácie u Wolframovho syndrómu: potenciálne rozdielny mechanizmus účinku v porovnaní s recesívnymi mutáciami</t>
  </si>
  <si>
    <t>Význam interakcie skafoldových proteínov so subcelulárnymi organelami v neuronálnych bunkách: úloha oxytocínu</t>
  </si>
  <si>
    <t>Regulácia diferenciácie preadipocytov a metabolizmu adipocytov oxidačným stresom v potkanej a ľudskej bunkovej  kultúre.</t>
  </si>
  <si>
    <t>Cvičenie v prevencii a liečbe neskorej toxicity chemoterapie u vyliečených onkologických pacientov: úloha kostrového svalstva.</t>
  </si>
  <si>
    <t>Diagnostické a farmakogenetické aspekty monogénového diabetes mellitus typu MODY</t>
  </si>
  <si>
    <t>Vplyv fyzickej aktivity na psychiku u obéznych adolescentov</t>
  </si>
  <si>
    <t>Indukcia apoptózy kyselinou betulínovou naviazanou na magnetické nanočastice v ľudských nádorových bunkách hrubého čreva</t>
  </si>
  <si>
    <t>Je oprava DNA zodpovedná za dobrú liečiteľnosť testikulárnych nádorov zo zárodočných buniek?</t>
  </si>
  <si>
    <t>Úloha ALDH1 v chemorezistencii nádorových buniek</t>
  </si>
  <si>
    <t>Úloha proteínkináz v procesoch zúčastnených udržiavania stability genómu</t>
  </si>
  <si>
    <t>Radiačne-indukované preleukemické génové fúzie v deliacich sa hematopoetických kmeňových/progenitorových bunkách pupočníkovej krvi</t>
  </si>
  <si>
    <t>Funkčná analýza regulácie DEAH/RHA helikáz</t>
  </si>
  <si>
    <t>Identifikácia biomarkerov rezistencie na chemoterapiu cisplatinou pri nádoroch urogenitálneho traktu</t>
  </si>
  <si>
    <t>Novosyntetizované deriváty tymolu: vzťah medzi štruktúrou a biologickou aktivitou na in vitro modeli čreva.</t>
  </si>
  <si>
    <t>Anti-myelómová aktivita nových kompozitných nanomateriálov a ich mechanizmus účinku in vitro a in vivo</t>
  </si>
  <si>
    <t>Biomedicínske centrum SAV - Ústav experimentálnej onkológie</t>
  </si>
  <si>
    <t>Goffa Eduard, RNDr., PhD.</t>
  </si>
  <si>
    <t>Štúdium mikrobiómu u pacientov s kolorektálnym karcinómom.</t>
  </si>
  <si>
    <t>Bunkové a molekulárne vlastnosti ľudských buniek iniciujúcich rast metastáz v rôznom štádiu metastatického procesu.</t>
  </si>
  <si>
    <t>Biomarkery individuálnej citlivosti k žiareniu v terapii pacientok s nádorom prsnika.</t>
  </si>
  <si>
    <t>Štúdium mechanizmov, ktoré eliminujú tumorigenitu nádorových buniek vplyvom nadexpresie ľudského faktoru nádorovej nekrózy.</t>
  </si>
  <si>
    <t>Štúdium dynamiky zápalom-indukovaných epigenetických zmien v procese epiteliálno-mezenchymálneho prechodu a ich úlohy v progresii duktálneho adenokarcinómu pankreasu</t>
  </si>
  <si>
    <t>Mechanizmy účinkov nízkoúrovňového elektromagnetického žiarenia na priebeh onkologických ochorení</t>
  </si>
  <si>
    <t>Regulácia epiteliálno-mezenchymálneho prechodu prostredníctvom mikroRNA a metylácie promótorov v invazívnych nádoroch prsníka</t>
  </si>
  <si>
    <t>Identifikácia chemorezistenntých bunkových populácií s metastatickým potenciálom u kolorektálneho karcinómu</t>
  </si>
  <si>
    <t>Objasnenie úlohy genetických predispozícií v kontexte nádorového mikroprostredia karcinómu prsníka</t>
  </si>
  <si>
    <t>Zhodnotenie imunitných kontrolných bodov v B-bunkových malignitách</t>
  </si>
  <si>
    <t>Altaner Čestmír, doc. Ing., DrSc. (vedúca Pastoráková Andrea, RNDr., PhD.)</t>
  </si>
  <si>
    <t>Diagnostický potenciál monitorovania fluorescenčných charakteristík telových tekutín a analýzy extracelulárnych mikrovezikúl u nádorových ochorení urogenitálneho systému</t>
  </si>
  <si>
    <t>Štúdium vlastností nanočastíc charakteru exozómov vylučovaných  mezenchýmovými stromálnými bunkami transdukovanými samovražedným génom tymidínkináza vírusu Herpes Simplex (TK/HSV) s cieľom ich využitia na inovatívnu terapiu glioblastomu</t>
  </si>
  <si>
    <t>Porovnanie funkčných vlastností mezenchýmových stromálnych buniek izolovaných z tukového tkaniva prsníka od zdravých darcov a onkologických pacientok</t>
  </si>
  <si>
    <t>Štúdium účinkov produktov interakcie H2S/oxidovaný glutatión na membránové kanály a molekulárny mechanizmus ich pôsobeniaŠtúdium účinkov produktov interakcie H2S/oxidovaný glutatión na membránové kanály a molekulárny mechanizmus ich pôsobenia</t>
  </si>
  <si>
    <t>Biologické účinky nitrózopersulfidu a reaktívnych foriem síry na mitochondrie.</t>
  </si>
  <si>
    <t>Úloha myokínov a adipokínov v zlepšení kardiometabolických parametrov pri zmene životného štýlu osôb so sedavým spôsobom života</t>
  </si>
  <si>
    <t>Fyziologický význam vnútrobunkového H2S v nádorových bunkách.</t>
  </si>
  <si>
    <t>Úloha vápnika a transportu vápnika v tumorigenéze a v liečbe nádorov</t>
  </si>
  <si>
    <t>Štúdium genetického pozadia variabilnej závažnosti alkaptonúrie za použitia genomických analýz.</t>
  </si>
  <si>
    <t>Zmeny hepatálnych, lipidových a kardiometabolických parametrov u pacientov s obezitou</t>
  </si>
  <si>
    <t>Štúdium alternatívnych spôsobov výpočtov polygénových rizikových skóre na hodnotenie individuálnych genetických predispozícií ku komplexným multifaktoriálnym ochoreniam</t>
  </si>
  <si>
    <t>Nový pohľad na fenomén fázovej premeny u Coxiella burnetii</t>
  </si>
  <si>
    <t>Patogény a endosymbionty ako zložky prirodzeného prostredia krv cicajúcich ektoparazitov</t>
  </si>
  <si>
    <t>Výskyt a variabilita vírusov hospodársky významných plodín v skleníkových podmienkach na Slovensku a analýza epidemiologických faktorov ovplyvňujúcich ich virulenciu a šírenie</t>
  </si>
  <si>
    <t>Sledovanie vplyvu imunomodulačných látok v slinách kliešťov na vrodenú antivírusovú imunitu kože.</t>
  </si>
  <si>
    <t>Vývoj 3D ko-kultivačných systémov integrujúcich jednotlivé zložky nádorového mikroprostredia a sledovanie ich vplyvu na priebeh protinádorovej terapie.</t>
  </si>
  <si>
    <t>Preprogramovanie metabolizmu hostiteľských buniek vyvolané infekciou vírusom lymfocytovej choriomeningitídy</t>
  </si>
  <si>
    <t>Regulácia aktivity pyruvát dehydrogenázy kinázy 1 pri ovplyvňovaní glykolytického metabolizmu v hypoxických nádoroch</t>
  </si>
  <si>
    <t>Úloha faktorov virulencie vírusu kliešťovej encefalitídy v prenose kliešťami.</t>
  </si>
  <si>
    <t>Izolácia, identifikácia a charakterizácia transformujúci rastový faktor-beta 1 viažúcej molekuly v extraktoch slinných žliaz kliešťov.</t>
  </si>
  <si>
    <t>Analýza komplexnosti a vnútrodruhovej diverzity virómu poľnohospodárskych a divorastúcich druhov rastlín z rôznych agroekologických kontextov.</t>
  </si>
  <si>
    <t>Imunomodulačné vlastnosti M3 proteínu Myšieho herpetického vírusu a úloha kliešťov v cirkulácii herpesvírusu v prírode</t>
  </si>
  <si>
    <t>Indukcia protivírusovej imunity rekombinantným vírusom chrípky na myšom modeli.</t>
  </si>
  <si>
    <t>MOLEKULÁRNE IMUNOROZPOZNÁVANIE VÍRUSOVÉHO UL144 GLYKOPROTEÍNU ENDOGÉNNYMI SIGNÁLNYMI MOLEKULAMI A ICH KLINICKY VÝZNAM</t>
  </si>
  <si>
    <t>Klinicky relevantné proteíny a ich aplikácia v spoľahlivejšej diagnostike Q-horúčky.</t>
  </si>
  <si>
    <t>Rickettsiae a Coxiella burnetii, bakteriálne spúšťače záhadných" ochorení."</t>
  </si>
  <si>
    <t>Antivírusová terapia a vakcinácia ako nástroj na zmiernenie priebehu chrípkovej a bakteriálnej koinfekcie.</t>
  </si>
  <si>
    <t>Vývoj monoklonálnych protilátok Rickettsiae a ich využitie v diagnostike</t>
  </si>
  <si>
    <t>Štúdium prometastatických funkcií karbonickej anhydrázy IX,  jej vzťahu k mucínom a hypoxického mikroprostredia v rakovine pankreasu.</t>
  </si>
  <si>
    <t>Vplyv proteínu NS1 a infekčnej dávky vírusu chrípky na patogenitu a vrodenú imunitnú odpoveď v mozgoch, srdciach a slezinách infikovaných myší</t>
  </si>
  <si>
    <t>Karbonická anhydráza IX: jeden z kľúčových komponentov exozómov sekretovaných z nádorových buniek.</t>
  </si>
  <si>
    <t>Odhalenie mechanizmov spájajúcich obezitu s nádorovou progresiou: interakcia medzi adipocytmi a nádorovými bunkami</t>
  </si>
  <si>
    <t>Vplyv kombinovanej terapie s karnozínom na proces tumorigenézy v modeloch kolorektálneho karcinómu</t>
  </si>
  <si>
    <t>Analýza bioaktívnych látok asociovaných s Myším herpetickým vírusom s antiproliferatívnymi a imunomodulačnými vlastnosťami v podmienkach in vitro a in vivo</t>
  </si>
  <si>
    <t>Mikropropagácia a kryoprezervácia menej známych druhov drobného ovocia</t>
  </si>
  <si>
    <t>Štúdium vybraných fyziologických a molekulárnych parametrov zahrnutých v regenerácii a raste parazitických burín Phelipanche spp.</t>
  </si>
  <si>
    <t>Štúdium vplyvu sekretómu na zvýšenie embryogénnej kapacity pri vybraných druhoch ihličnanov</t>
  </si>
  <si>
    <t>Morfo-fyziologická, genetická a biochemická odpoveď rastlín láskavca (Amaranthus spp.) na stres vyvolaný ťažkými kovmi.</t>
  </si>
  <si>
    <t>Genetická štruktúra hybridných rojov borovice lesnej a borovice horskej na Slovensku</t>
  </si>
  <si>
    <t>Hydrolytické enzýmy mäsožravých rastlín  a ich potenciál pre biotechnologické využitie</t>
  </si>
  <si>
    <t>Diverzita a disperzia v metapopuláciách a metaspoločenstvách malých vodných biotopov</t>
  </si>
  <si>
    <t>Druhová bohatosť synúzie vyšších rastlín bukových lesov pozdĺž výškového gradientu</t>
  </si>
  <si>
    <t>Odkrývanie procesov zodpovedných za súčasný geografický areál symbiotických organizmov s Mediteránnym rozšírením</t>
  </si>
  <si>
    <t>Polyploidia a alopatrická diferenciácia ako mechanizmy speciácie v čeľadi Brassicaceae</t>
  </si>
  <si>
    <t>Taxonomická a nomenklatorická revízia diverzity cievnatých rastlín SlovenskaTaxonomická a nomenklatorická revízia diverzity cievnatých rastlín Slovenska</t>
  </si>
  <si>
    <t>Flóra Slovenska – čeľaď Asteraceae (1. časť): biosystematické štúdium kritických taxónov</t>
  </si>
  <si>
    <t>Systematika a fylogenéza rodu Dermoloma v Európe a Severnej Amerike</t>
  </si>
  <si>
    <t>Zmeny biodiverzity v urbánne fragmentovanej krajine</t>
  </si>
  <si>
    <t>Determinácia, šírenie a vplyv inváznych rastlín na prirodzené ekosystémy: príkladové štúdie na rodoch Centaurea, Fallopia a Solidago</t>
  </si>
  <si>
    <t>Vplyv hybridizácie na diverzifikačné a speciačné procesy u Karpatských zástupcov rodu Soldanella</t>
  </si>
  <si>
    <t>Biosystematika, fylogenetické vzťahy a distribúcia vreckatých húb z radu Leotiales v Karpatoch</t>
  </si>
  <si>
    <t>Tradičné ekologické poznatky pre ochranu a obnovu travinno-bylinných biotopov</t>
  </si>
  <si>
    <t>Ostrovy vnútrozemskej slanomilnej vegetácie v temperátnej zóne Európy – čo ich spája a čo delí?</t>
  </si>
  <si>
    <t>Odpovede koreňov jačmeňa na ťažké kovy: obrana alebo toxicita. Aplikácia metód chemickej biológie.</t>
  </si>
  <si>
    <t>NGS dáta v taxonómii vodných živočíchov: nové postupy vo výskume diverzity vodných chrobákov v čase drastického celosvetového úbytku hmyzu</t>
  </si>
  <si>
    <t>Taxonómia čeľadí Elmidae, Protelmidae a Dryopidae (Insecta: Coleoptera).</t>
  </si>
  <si>
    <t>Svet vo svete - od mikrokozmov k ekosystémom</t>
  </si>
  <si>
    <t>Vplyv kremíka a kyseliny salicylovej na fyziologické a biochemické procesy rastlín kukurice vystavených stresu z antimónu (Sb) a niklu (Ni)</t>
  </si>
  <si>
    <t>Dynamika antropicky ovplyvnených biotopov nelesnej vegetácie v procese ekologickej obnovy</t>
  </si>
  <si>
    <t>Transkripčná, posttranskripčná a posttranslačná regulácia génu IRT1, rozhodujúceho  transportéra železa v koreni rastlín.</t>
  </si>
  <si>
    <t>Diverzita rastlín jelšových lesov hlavných bioregiónov strednej Európy</t>
  </si>
  <si>
    <t>Diverzita a distribúcia druhov a spoločenstiev v meniacom sa prostredí - DD ChangE</t>
  </si>
  <si>
    <t>Tomašovičová Natálaia, RNDr., CSc. (vedúca Tomečková Vladimíra, doc. RNDr., PhD.)</t>
  </si>
  <si>
    <t>Hromádka Tomáš, Mgr. MUDr., PhD. (vedúca Shawkatová Ivana, doc. Mgr., PhD.)</t>
  </si>
  <si>
    <t>Suwara Bogumila, Mgr., PhD. (vedúca Tomašovičová Jana, Mgr., PhD.)</t>
  </si>
  <si>
    <t>Šprocha Branislav, RNDr., PhD. (vedúci Tišliar Pavol, prof. PhDr., PhD.)</t>
  </si>
  <si>
    <t>Kmeť Norbert, Mgr., CSc. (vedúci Hruboň Anton, PhDr., PhD.)</t>
  </si>
  <si>
    <t>Hukeľová Zuzana, Bc., M.Sc., PhD.</t>
  </si>
  <si>
    <t>Březinová Gertrúda, Doc., PhDr., CSc. (vedúci Varsik Vladimír, Doc., PhDr., CSc.)</t>
  </si>
  <si>
    <t>Voľanská Ľubica, Mgr., PhD. (vedúca Botíková Marta, prof. PhDr., CSc.)</t>
  </si>
  <si>
    <t>Rajtár Ján, PhDr., CSc. (vedúca Kuymová Klára, prof. PhDr., CSc.)</t>
  </si>
  <si>
    <t>Falisová Anna, PhDr., CSc. (vedúci Ozorovský Vojtech, doc. MUDr., CSc.)</t>
  </si>
  <si>
    <t>Bátora Ján, prof., PhDr., DrSc. (vedúci Bátora Ján, prof., PhDr., DrSc.)</t>
  </si>
  <si>
    <t>Sáposová Zlatica, Mgr., PhD. (vedúci Šutaj Štefan, Prof., PaedDr., DrSc.)</t>
  </si>
  <si>
    <t>Hallon Ľudovít, PhDr., DrSc. (vedúci Mičko Peter, doc. PhDr., PhD.)</t>
  </si>
  <si>
    <t>Veselovská Eva, PhDr., PhD. (vedúci Adamko Rastislav, doc. ThDr., PhD.)</t>
  </si>
  <si>
    <t>Gajdošová Katarína, Mgr., PhD. (vedúca Chovancová Katarína, doc. PhDr., PhD.)</t>
  </si>
  <si>
    <t>Molnár Satinská Lucia, Mgr., PhD. (vedúca Vančo Ildikó, dr. habil., PhD.)</t>
  </si>
  <si>
    <t>Kolenčíková Natália, Mgr., PhD. (vedúci Odaloš Pavol, Prof. PaedDr., CSc.)</t>
  </si>
  <si>
    <t xml:space="preserve">Navrátil Martin, Mgr., PhD. (vedúca Rácová Veronika, Mgr., PhD.) </t>
  </si>
  <si>
    <t>Fundárková Anna, Mgr., MA, PhD. (vedúca Halászová Ingrid, Mgr., PhD.)</t>
  </si>
  <si>
    <t>1/0058/20</t>
  </si>
  <si>
    <t>Valentová Iveta, Mgr., PhD. (vedúci Hladký Juraj, doc. PhDr., PhD.)</t>
  </si>
  <si>
    <t>GgÚ SAV</t>
  </si>
  <si>
    <t xml:space="preserve">GgÚ SAV </t>
  </si>
  <si>
    <t>ÚM SAV</t>
  </si>
  <si>
    <t>ArÚ SAV</t>
  </si>
  <si>
    <t xml:space="preserve">ÚZo SAV </t>
  </si>
  <si>
    <t xml:space="preserve">ÚEL SAV </t>
  </si>
  <si>
    <t xml:space="preserve">ÚI SAV </t>
  </si>
  <si>
    <t>ÚI SAV</t>
  </si>
  <si>
    <t>ÚSTARCH SAV</t>
  </si>
  <si>
    <t xml:space="preserve">ÚSTARCH SAV </t>
  </si>
  <si>
    <t xml:space="preserve">ÚGt SAV </t>
  </si>
  <si>
    <t>ÚGt SAV</t>
  </si>
  <si>
    <t>ÚMMS SAV</t>
  </si>
  <si>
    <t>FiÚ SAV</t>
  </si>
  <si>
    <t>ÚPV SAV</t>
  </si>
  <si>
    <t>SoÚ SAV</t>
  </si>
  <si>
    <t>ÚSvL SAV</t>
  </si>
  <si>
    <t>CHÚ SAV SAV</t>
  </si>
  <si>
    <t>HÚ SAV</t>
  </si>
  <si>
    <t>ÚESA SAV</t>
  </si>
  <si>
    <t>SÚJS SAV</t>
  </si>
  <si>
    <t>ÚVSK SAV</t>
  </si>
  <si>
    <t>JÚĽŠ SAV</t>
  </si>
  <si>
    <t>ÚHV SAV</t>
  </si>
  <si>
    <t>CVÚ SAV-ÚDU</t>
  </si>
  <si>
    <t>ÚSlL SAV</t>
  </si>
  <si>
    <t>CVÚ SAV-ÚDFV</t>
  </si>
  <si>
    <t>ÚO SAV</t>
  </si>
  <si>
    <t>EÚ SAV</t>
  </si>
  <si>
    <t>pozícia</t>
  </si>
  <si>
    <t>prepočítaný</t>
  </si>
  <si>
    <t>Požiadavka</t>
  </si>
  <si>
    <t>(€)</t>
  </si>
  <si>
    <t>Pridelené prostriedky (€)</t>
  </si>
  <si>
    <t>BV/BT</t>
  </si>
  <si>
    <t>príspevok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</si>
  <si>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</si>
  <si>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</si>
  <si>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</si>
  <si>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</si>
  <si>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</si>
  <si>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</si>
  <si>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</si>
  <si>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</si>
  <si>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</si>
  <si>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</si>
  <si>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</si>
  <si>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 xml:space="preserve">číslo </t>
  </si>
  <si>
    <t>Vedúci (v) / zástupca</t>
  </si>
  <si>
    <t>kat.</t>
  </si>
  <si>
    <t>projektu</t>
  </si>
  <si>
    <t>vedpceho projektu (z)</t>
  </si>
  <si>
    <t>organizácia</t>
  </si>
  <si>
    <t xml:space="preserve">typ </t>
  </si>
  <si>
    <t>K</t>
  </si>
  <si>
    <t>ústavu</t>
  </si>
  <si>
    <t>VEGA</t>
  </si>
  <si>
    <t>B</t>
  </si>
  <si>
    <t>PO</t>
  </si>
  <si>
    <t>RO</t>
  </si>
  <si>
    <t>C</t>
  </si>
  <si>
    <t>A</t>
  </si>
  <si>
    <t>V</t>
  </si>
  <si>
    <t>Z</t>
  </si>
  <si>
    <t>2/0015/17</t>
  </si>
  <si>
    <t>2/0016/17</t>
  </si>
  <si>
    <t>2/0065/17</t>
  </si>
  <si>
    <t>2/0082/17</t>
  </si>
  <si>
    <t>2/0127/17</t>
  </si>
  <si>
    <t>2/0153/17</t>
  </si>
  <si>
    <t>2/0157/17</t>
  </si>
  <si>
    <t>2/0163/17</t>
  </si>
  <si>
    <t>2/0008/17</t>
  </si>
  <si>
    <t>2/0013/17</t>
  </si>
  <si>
    <t>2/0028/17</t>
  </si>
  <si>
    <t>2/0120/17</t>
  </si>
  <si>
    <t>2/0055/17</t>
  </si>
  <si>
    <t>2/0097/17</t>
  </si>
  <si>
    <t>2/0026/17</t>
  </si>
  <si>
    <t>2/0164/17</t>
  </si>
  <si>
    <t>1/0151/17</t>
  </si>
  <si>
    <t>2/0024/18</t>
  </si>
  <si>
    <t>2/0054/18</t>
  </si>
  <si>
    <t>2/0109/18</t>
  </si>
  <si>
    <t>2/0144/18</t>
  </si>
  <si>
    <t>2/0003/18</t>
  </si>
  <si>
    <t>2/0007/18</t>
  </si>
  <si>
    <t>2/0008/18</t>
  </si>
  <si>
    <t>2/0086/18</t>
  </si>
  <si>
    <t>2/0112/18</t>
  </si>
  <si>
    <t>2/0123/18</t>
  </si>
  <si>
    <t>2/0150/18</t>
  </si>
  <si>
    <t>2/0155/18</t>
  </si>
  <si>
    <t>2/0162/18</t>
  </si>
  <si>
    <t>1/0113/18</t>
  </si>
  <si>
    <t>2/0006/18</t>
  </si>
  <si>
    <t>2/0009/18</t>
  </si>
  <si>
    <t>2/0013/18</t>
  </si>
  <si>
    <t>2/0014/18</t>
  </si>
  <si>
    <t>2/0015/18</t>
  </si>
  <si>
    <t>2/0023/18</t>
  </si>
  <si>
    <t>2/0031/18</t>
  </si>
  <si>
    <t>2/0037/18</t>
  </si>
  <si>
    <t>2/0053/18</t>
  </si>
  <si>
    <t>2/0078/18</t>
  </si>
  <si>
    <t>2/0083/18</t>
  </si>
  <si>
    <t>2/0095/18</t>
  </si>
  <si>
    <t>2/0098/18</t>
  </si>
  <si>
    <t>2/0101/18</t>
  </si>
  <si>
    <t>2/0118/18</t>
  </si>
  <si>
    <t>2/0122/18</t>
  </si>
  <si>
    <t>2/0132/18</t>
  </si>
  <si>
    <t>1/0049/18</t>
  </si>
  <si>
    <t>1/0143/18</t>
  </si>
  <si>
    <t>1/0209/18</t>
  </si>
  <si>
    <t>1/0237/18</t>
  </si>
  <si>
    <t>1/0370/18</t>
  </si>
  <si>
    <t>1/0399/18</t>
  </si>
  <si>
    <t>2/0044/18</t>
  </si>
  <si>
    <t>2/0065/18</t>
  </si>
  <si>
    <t>1/0326/18</t>
  </si>
  <si>
    <t>2/0039/18</t>
  </si>
  <si>
    <t>2/0066/18</t>
  </si>
  <si>
    <t>2/0073/18</t>
  </si>
  <si>
    <t>2/0091/18</t>
  </si>
  <si>
    <t>2/0092/18</t>
  </si>
  <si>
    <t>2/0099/18</t>
  </si>
  <si>
    <t>2/0108/18</t>
  </si>
  <si>
    <t>2/0114/18</t>
  </si>
  <si>
    <t>1/0064/18</t>
  </si>
  <si>
    <t>1/0096/18</t>
  </si>
  <si>
    <t>1/0527/18</t>
  </si>
  <si>
    <t>1/0570/17</t>
  </si>
  <si>
    <t>2/0132/19</t>
  </si>
  <si>
    <t>1/0006/19</t>
  </si>
  <si>
    <t>2/0009/19</t>
  </si>
  <si>
    <t>2/0058/19</t>
  </si>
  <si>
    <t>2/0083/19</t>
  </si>
  <si>
    <t>2/0123/19</t>
  </si>
  <si>
    <t>2/0131/19</t>
  </si>
  <si>
    <t>2/0136/19</t>
  </si>
  <si>
    <t>2/0161/19</t>
  </si>
  <si>
    <t>1/0053/19</t>
  </si>
  <si>
    <t>1/0743/19</t>
  </si>
  <si>
    <t>2/0004/19</t>
  </si>
  <si>
    <t>2/0006/19</t>
  </si>
  <si>
    <t>2/0008/19</t>
  </si>
  <si>
    <t>2/0018/19</t>
  </si>
  <si>
    <t>2/0023/19</t>
  </si>
  <si>
    <t>2/0065/19</t>
  </si>
  <si>
    <t>2/0067/19</t>
  </si>
  <si>
    <t>2/0090/19</t>
  </si>
  <si>
    <t>2/0096/19</t>
  </si>
  <si>
    <t>2/0113/19</t>
  </si>
  <si>
    <t>2/0144/19</t>
  </si>
  <si>
    <t>2/0169/19</t>
  </si>
  <si>
    <t>1/0228/19</t>
  </si>
  <si>
    <t>1/0291/19</t>
  </si>
  <si>
    <t>2/0025/19</t>
  </si>
  <si>
    <t>2/0029/19</t>
  </si>
  <si>
    <t>2/0055/19</t>
  </si>
  <si>
    <t>2/0133/19</t>
  </si>
  <si>
    <t>2/0142/19</t>
  </si>
  <si>
    <t>2/0156/19</t>
  </si>
  <si>
    <t>2/0165/19</t>
  </si>
  <si>
    <t>2/0013/19</t>
  </si>
  <si>
    <t>2/0017/19</t>
  </si>
  <si>
    <t>2/0044/19</t>
  </si>
  <si>
    <t>2/0059/19</t>
  </si>
  <si>
    <t>2/0062/19</t>
  </si>
  <si>
    <t>2/0073/19</t>
  </si>
  <si>
    <t>2/0074/19</t>
  </si>
  <si>
    <t>2/0080/19</t>
  </si>
  <si>
    <t>2/0081/19</t>
  </si>
  <si>
    <t>2/0098/19</t>
  </si>
  <si>
    <t>2/0135/19</t>
  </si>
  <si>
    <t>2/0141/19</t>
  </si>
  <si>
    <t>2/0148/19</t>
  </si>
  <si>
    <t>2/0157/19</t>
  </si>
  <si>
    <t>2/0171/19</t>
  </si>
  <si>
    <t>2/0137/19</t>
  </si>
  <si>
    <t>Prehľad finančných príspevkov zo SAV na riešenie projektov VEGA v roku 2020</t>
  </si>
  <si>
    <t>2/0015/20</t>
  </si>
  <si>
    <t>2/0016/20</t>
  </si>
  <si>
    <t>2/0078/20</t>
  </si>
  <si>
    <t>2/0097/20</t>
  </si>
  <si>
    <t>2/0127/20</t>
  </si>
  <si>
    <t>2/0142/20</t>
  </si>
  <si>
    <t>1/0601/20</t>
  </si>
  <si>
    <t>2/0004/20</t>
  </si>
  <si>
    <t>2/0011/20</t>
  </si>
  <si>
    <t>2/0032/20</t>
  </si>
  <si>
    <t>2/0058/20</t>
  </si>
  <si>
    <t>2/0077/20</t>
  </si>
  <si>
    <t>1/0105/20</t>
  </si>
  <si>
    <t>1/0143/20</t>
  </si>
  <si>
    <t>2/0013/20</t>
  </si>
  <si>
    <t>2/0020/20</t>
  </si>
  <si>
    <t>2/0028/20</t>
  </si>
  <si>
    <t>2/0046/20</t>
  </si>
  <si>
    <t>2/0047/20</t>
  </si>
  <si>
    <t>2/0048/20</t>
  </si>
  <si>
    <t>2/0056/20</t>
  </si>
  <si>
    <t>2/0075/20</t>
  </si>
  <si>
    <t>2/0100/20</t>
  </si>
  <si>
    <t>2/0150/20</t>
  </si>
  <si>
    <t>2/0071/20</t>
  </si>
  <si>
    <t>2/0084/20</t>
  </si>
  <si>
    <t>2/0108/20</t>
  </si>
  <si>
    <t>2/0125/20</t>
  </si>
  <si>
    <t>2/0156/20</t>
  </si>
  <si>
    <t>2/0087/19</t>
  </si>
  <si>
    <t>2/0114/19</t>
  </si>
  <si>
    <t>2/0125/19</t>
  </si>
  <si>
    <t>2/0140/19</t>
  </si>
  <si>
    <t>2/0155/19</t>
  </si>
  <si>
    <t>2/0160/19</t>
  </si>
  <si>
    <t>2/0012/18</t>
  </si>
  <si>
    <t>2/0081/18</t>
  </si>
  <si>
    <t>2/0097/18</t>
  </si>
  <si>
    <t>2/0117/18</t>
  </si>
  <si>
    <t>2/0119/18</t>
  </si>
  <si>
    <t>2/0136/18</t>
  </si>
  <si>
    <t>2/0149/18</t>
  </si>
  <si>
    <t>2/0161/18</t>
  </si>
  <si>
    <t>2/0029/17</t>
  </si>
  <si>
    <t>2/0043/17</t>
  </si>
  <si>
    <t>2/0104/17</t>
  </si>
  <si>
    <t>2/0109/17</t>
  </si>
  <si>
    <t>2/0112/17</t>
  </si>
  <si>
    <t>2/0149/17</t>
  </si>
  <si>
    <t>1/0225/20</t>
  </si>
  <si>
    <t>2/0010/20</t>
  </si>
  <si>
    <t>2/0017/20</t>
  </si>
  <si>
    <t>2/0044/20</t>
  </si>
  <si>
    <t>2/0061/20</t>
  </si>
  <si>
    <t>2/0085/20</t>
  </si>
  <si>
    <t>2/0095/20</t>
  </si>
  <si>
    <t>2/0103/20</t>
  </si>
  <si>
    <t>2/0112/20</t>
  </si>
  <si>
    <t>2/0003/20</t>
  </si>
  <si>
    <t>2/0036/20</t>
  </si>
  <si>
    <t>2/0037/20</t>
  </si>
  <si>
    <t>2/0038/20</t>
  </si>
  <si>
    <t>2/0069/20</t>
  </si>
  <si>
    <t>2/0070/20</t>
  </si>
  <si>
    <t>2/0091/20</t>
  </si>
  <si>
    <t>2/0101/20</t>
  </si>
  <si>
    <t>2/0117/20</t>
  </si>
  <si>
    <t>2/0118/20</t>
  </si>
  <si>
    <t>2/0135/20</t>
  </si>
  <si>
    <t>2/0143/20</t>
  </si>
  <si>
    <t>1/0456/20</t>
  </si>
  <si>
    <t>Pristáš Gabriel RNDr., PhD.</t>
  </si>
  <si>
    <t>Kačmarčík Jozef RNDr. PhD.</t>
  </si>
  <si>
    <t>Bobík Pavol RNDr., PHD.</t>
  </si>
  <si>
    <t>Pinčák Richard  RNDr., PhD.</t>
  </si>
  <si>
    <t>Jurčišinová Eva RNDr., PhD.</t>
  </si>
  <si>
    <t>Marek Jozef RNDr., PhD.</t>
  </si>
  <si>
    <t>Mihálik Marián RNDr., CSc.</t>
  </si>
  <si>
    <t>Sedlák Michal Mgr., PhD.</t>
  </si>
  <si>
    <t>Šamaj Ladislav RNDr., DrSc.</t>
  </si>
  <si>
    <t>Nemčík Ján RNDr., CSc.</t>
  </si>
  <si>
    <t>Kalinay Pavol RNDr., CSC.</t>
  </si>
  <si>
    <t>Človečko Marcel RNDr., PhD.</t>
  </si>
  <si>
    <t>Farkašovský Pavol RNDr., DrSc.</t>
  </si>
  <si>
    <t>Tóbik Jaroslav Ing., PhD.</t>
  </si>
  <si>
    <t>Mackovjak Šimon Ing, PhD.</t>
  </si>
  <si>
    <t>Feilhauer Juraj Mgr., PhD</t>
  </si>
  <si>
    <t>Baťková Marianna RNDr., PhD.</t>
  </si>
  <si>
    <t>Jurčišin Marián RNDr., PhD.</t>
  </si>
  <si>
    <t>Švec Peter Ing., DrSc.</t>
  </si>
  <si>
    <t>Maťko Igor Mgr., PhD.</t>
  </si>
  <si>
    <t>Bartoš Erik Ing., PhD.</t>
  </si>
  <si>
    <t>Šauša Ondrej RNDr., CSc.</t>
  </si>
  <si>
    <t>Gmucová Katarína RNDr., CSc.</t>
  </si>
  <si>
    <t>Okša Gabriel Doc. Ing., CSc.</t>
  </si>
  <si>
    <t>Holá Ľubica prof. RNDr., DrSc.</t>
  </si>
  <si>
    <t>Nedela Roman prof. RNDr., DrSc.</t>
  </si>
  <si>
    <t>Fečkan Michal prof. RNDr., DrSc.</t>
  </si>
  <si>
    <t>Jenčová Anna Mgr., DrSc.</t>
  </si>
  <si>
    <t>Jirásková Galina RNDr., CSc.</t>
  </si>
  <si>
    <t>Kochol Martin RNDr., DrSc.</t>
  </si>
  <si>
    <t>Wimmer Gejza prof. RNDr.,DrSc.</t>
  </si>
  <si>
    <t>Jakubec  Stanislav RNDr, DrSc.</t>
  </si>
  <si>
    <t>Šuch Ondrej doc. Mgr., PhD.</t>
  </si>
  <si>
    <t>Soták Ján doc.RNDr., DrSc.</t>
  </si>
  <si>
    <t>Lichner Ľubomír Ing., DrSc.</t>
  </si>
  <si>
    <t>Mikuš Tomáš Mgr., PhD.</t>
  </si>
  <si>
    <t>Gális Martin Mgr., PhD.</t>
  </si>
  <si>
    <t>Bezák Vladimír RNDr., CSc.</t>
  </si>
  <si>
    <t>Janák Marián RNDr., DrSc.</t>
  </si>
  <si>
    <t>Broska Igor RNDr., DrSc.</t>
  </si>
  <si>
    <t>Zahorec Pavol Ing., PhD.</t>
  </si>
  <si>
    <t>Šurda Peter Ing., PhD.</t>
  </si>
  <si>
    <t>Bačová Mitková Veronika Ing., PhD.</t>
  </si>
  <si>
    <t>Vajda Peter RNDr., PhD.</t>
  </si>
  <si>
    <t>Petrík Igor RNDr., DrSc.</t>
  </si>
  <si>
    <t>Piscová Veronika Mgr., PhD.</t>
  </si>
  <si>
    <t>Kopecká Monika RNDr., PhD.</t>
  </si>
  <si>
    <t>Holko Ladislav RNDr., CSc.</t>
  </si>
  <si>
    <t>Milovský Rastislav Mgr., PhD.</t>
  </si>
  <si>
    <t>Vďačný Marek Mgr., PhD.</t>
  </si>
  <si>
    <t>Orfánus Tomáš RNDr., PhD.</t>
  </si>
  <si>
    <t>Bilková Kristína Mgr., PhD.</t>
  </si>
  <si>
    <t>Csicsay Kristian Mgr., PhD.</t>
  </si>
  <si>
    <t>Tomašových  Adam Mgr., PhD.</t>
  </si>
  <si>
    <t>Solín Ľubomír RNDr., CSc.</t>
  </si>
  <si>
    <t>Michálek Anton RNDr., CSc.</t>
  </si>
  <si>
    <t>Hanušin Ján RNDr., CSc.</t>
  </si>
  <si>
    <t>Starek Dušan Mgr., PhD.</t>
  </si>
  <si>
    <t>Nejedlík Pavol RNDr., CSc.</t>
  </si>
  <si>
    <t>Vitková Justín Ing., PhD.</t>
  </si>
  <si>
    <t>Dobrovodská Marta RNDr., PhD.</t>
  </si>
  <si>
    <t>Smetanová Iveta Ing., RNDr., PhD.</t>
  </si>
  <si>
    <t>Székely Vladimír RNDr., CSc.</t>
  </si>
  <si>
    <t>Kidová Anna Ing., PhD.</t>
  </si>
  <si>
    <t>Barna Milan Ing., PhD.</t>
  </si>
  <si>
    <t>Kollár Jozef Mgr., PhD.</t>
  </si>
  <si>
    <t>Hrabovský Juraj Mgr., PhD.</t>
  </si>
  <si>
    <t>Barančok Peter RNDr., CSc.</t>
  </si>
  <si>
    <t>Kluvánková Tatiana prof. Mgr., PhD.</t>
  </si>
  <si>
    <t>Madzin Jozef Mgr., PhD.</t>
  </si>
  <si>
    <t>Schieber Branislav Mgr., PhD.</t>
  </si>
  <si>
    <t>Brunner Róbert RNDr., CSc.</t>
  </si>
  <si>
    <t>Zaťko Bohumír Mgr., PhD.</t>
  </si>
  <si>
    <t>Glasa Ján RNDr., CSc.</t>
  </si>
  <si>
    <t>Hluchý Ladislav doc. Ing., CSc.</t>
  </si>
  <si>
    <t>Ivančo Ján Ing., DrSc.</t>
  </si>
  <si>
    <t>Baláž Ján Ing., PhD.</t>
  </si>
  <si>
    <t>Stoklas Roman Ing., PhD.</t>
  </si>
  <si>
    <t>Švehlíková Jana Ing., PhD.</t>
  </si>
  <si>
    <t>Kováč Pavol Ing., DrSc.</t>
  </si>
  <si>
    <t>Malík Peter  Ing., PhD.</t>
  </si>
  <si>
    <t>Šoltýs ján Ing., PhD.</t>
  </si>
  <si>
    <t>Kuzmík Ján Ing., DrSc.</t>
  </si>
  <si>
    <t>Nádaždy Vojtech Ing., CSc.</t>
  </si>
  <si>
    <t>Seiler Eugen Mgr., PhD.</t>
  </si>
  <si>
    <t>Španková Marianna RNDr., PhD.</t>
  </si>
  <si>
    <t>Andok Robert Ing. Mgr., PhD.</t>
  </si>
  <si>
    <t>Frohlich Karol Ing., DrSc.</t>
  </si>
  <si>
    <t>Pinčík Emil RNDr., CSc.</t>
  </si>
  <si>
    <t>Rusko Milan Ing., PhD.</t>
  </si>
  <si>
    <t>Čapkovič František doc. Ing., CSc.</t>
  </si>
  <si>
    <t>Dobeš Marek Ing. PhDr., PhD.</t>
  </si>
  <si>
    <t>Novák Jozef doc. Ing., DrSc.</t>
  </si>
  <si>
    <t>Gregušová Dagmar RNDr., DrSc.</t>
  </si>
  <si>
    <t>Osvald Jozef Ing., DrSc.</t>
  </si>
  <si>
    <t>Sojková Michaela Mgr., PhD.</t>
  </si>
  <si>
    <t>Kocifaj Miroslav Mgr., PhD.</t>
  </si>
  <si>
    <t>Darula Stanislav doc. Ing., CSc.</t>
  </si>
  <si>
    <t>Gomboš Milan Ing., CSc.</t>
  </si>
  <si>
    <t>Sládek Vladimír prof. RNDr., DrSc.</t>
  </si>
  <si>
    <t>Velísková Yvetta Ing., PhD.</t>
  </si>
  <si>
    <t>Kómar Ladislav RNDr., PhD.</t>
  </si>
  <si>
    <t>Tóthová Erika RNDr., PhD.</t>
  </si>
  <si>
    <t>Ficeriová Jana Ing., PhD.</t>
  </si>
  <si>
    <t>Schügerl Radoslav Mgr., PhD.</t>
  </si>
  <si>
    <t>Bekényiová Alexandra Ing., PhD.</t>
  </si>
  <si>
    <t>Fabián Martin RNDr., PhD.</t>
  </si>
  <si>
    <t>Labaš Milan Ing., PhD.</t>
  </si>
  <si>
    <t>Luptáková Alena Ing., PhD.</t>
  </si>
  <si>
    <t>Václavíková Miroslava Ing., PhD.</t>
  </si>
  <si>
    <t>Hančuľák Jozef Ing., PhD.</t>
  </si>
  <si>
    <t>Baláž Matej RNDr., PhD.</t>
  </si>
  <si>
    <t>Dutková Erika RNDr., PhD.</t>
  </si>
  <si>
    <t>Dolinská Silvia RNDr., PhD.</t>
  </si>
  <si>
    <t>Palou Martin prof. Dr. Ing.</t>
  </si>
  <si>
    <t>Andris Peter Ing., PhD.</t>
  </si>
  <si>
    <t>Strečková Magdaléna RNDr., PhD.</t>
  </si>
  <si>
    <t>Bruncková Helene RNDr., PhD.</t>
  </si>
  <si>
    <t>Kovaľ Vladimír RNDr., PhD.</t>
  </si>
  <si>
    <t>Štulajterová Radoslava Ing., PhD.</t>
  </si>
  <si>
    <t>Jakubéczyová Dagmar Ing., CSc.</t>
  </si>
  <si>
    <t>Chromčíková Mária Ing., PhD.</t>
  </si>
  <si>
    <t>Puchý Viktor Ing., PhD.</t>
  </si>
  <si>
    <t>Kúdela Stanislav Mgr., PhD.</t>
  </si>
  <si>
    <t>Kovalčíková Alexandra Ing., PhD.</t>
  </si>
  <si>
    <t>Kováčik Jaroslav Ing., PhD.</t>
  </si>
  <si>
    <t>Krížik Peter Ing., PhD.</t>
  </si>
  <si>
    <t>Saksl Karel Ing., DrSc.</t>
  </si>
  <si>
    <t>Lofaj František doc., RNDr., DrSc.</t>
  </si>
  <si>
    <t>Diko Pavel Ing., DrSc.</t>
  </si>
  <si>
    <t>Hofbaurerová Monika RNDr., PhD.</t>
  </si>
  <si>
    <t>Falat Ladislav Ing., PhD.</t>
  </si>
  <si>
    <t>Kováč František RNDr., CSc.</t>
  </si>
  <si>
    <t>Lapin Juraj Ing., DrSc.</t>
  </si>
  <si>
    <t>Kepič Ján Ing., PhD.</t>
  </si>
  <si>
    <t>Krakovská Anna RNDr., CSc.</t>
  </si>
  <si>
    <t>Čavojský Miroslav Ing, PhD.</t>
  </si>
  <si>
    <t>Dvorák Tomáš Ing., PhD.</t>
  </si>
  <si>
    <t>Milkovič Ondrej doc. Ing., PhD.</t>
  </si>
  <si>
    <t>Múčka Peter Ing., CSc.</t>
  </si>
  <si>
    <t>Teplan Michal Mgr., PhD.</t>
  </si>
  <si>
    <t>Škorvánek Ivan RNDr., CSc.</t>
  </si>
  <si>
    <t>Csach Kornel RNDr., CSc.</t>
  </si>
  <si>
    <t>Petryshynets Ivan Mgr., PhD.</t>
  </si>
  <si>
    <t>Homolová Viera RNDr., PhD.</t>
  </si>
  <si>
    <t>Vojtko Marek Ing., PhD.</t>
  </si>
  <si>
    <t>Jergel Matej Ing., DrSc.</t>
  </si>
  <si>
    <t>Múdra Erika Ing., PhD.</t>
  </si>
  <si>
    <t>ArÚ SAV počet proj.</t>
  </si>
  <si>
    <t>AsÚ SAV počet proj.</t>
  </si>
  <si>
    <t>BMC SAV-NbÚ počet proj.</t>
  </si>
  <si>
    <t>BMC SAV-ÚEE počet proj.</t>
  </si>
  <si>
    <t>BMC SAV-ÚEO počet proj.</t>
  </si>
  <si>
    <t>BMC SAV-UKTV počet proj.</t>
  </si>
  <si>
    <t>BMC SAV-VÚ počet proj.</t>
  </si>
  <si>
    <t>CBRB  SAV-ÚGBR počet proj.</t>
  </si>
  <si>
    <t>CBRB SAV-BoÚ počet proj.</t>
  </si>
  <si>
    <t>CBV SAV-ÚBGŽ počet proj.</t>
  </si>
  <si>
    <t>CBV SAV-ÚFHZ počet proj.</t>
  </si>
  <si>
    <t>CBV SAV-ÚMFG počet proj.</t>
  </si>
  <si>
    <t>CEM SAV-ÚEFaT počet proj.</t>
  </si>
  <si>
    <t>CEM SAV-ÚNPF počet proj.</t>
  </si>
  <si>
    <t>CEM SAV-ÚVS počet proj.</t>
  </si>
  <si>
    <t>CEMEA SAV počet proj.</t>
  </si>
  <si>
    <t>CSPV SAV-PgÚ počet proj.</t>
  </si>
  <si>
    <t>CSPV SAV-SvÚ počet proj.</t>
  </si>
  <si>
    <t>CSPV SAV-ÚEPs počet proj.</t>
  </si>
  <si>
    <t>CVÚ SAV-ÚDFV počet proj.</t>
  </si>
  <si>
    <t>CVÚ SAV-ÚDU počet proj.</t>
  </si>
  <si>
    <t>ElÚ SAV počet proj.</t>
  </si>
  <si>
    <t>EÚ SAV počet proj.</t>
  </si>
  <si>
    <t>FiÚ SAV počet proj.</t>
  </si>
  <si>
    <t>FÚ SAV počet proj.</t>
  </si>
  <si>
    <t>GgÚ SAV počet proj.</t>
  </si>
  <si>
    <t>HÚ SAV počet proj.</t>
  </si>
  <si>
    <t>CHÚ SAV SAV počet proj.</t>
  </si>
  <si>
    <t>JÚĽŠ SAV počet proj.</t>
  </si>
  <si>
    <t>MaÚ SAV počet proj.</t>
  </si>
  <si>
    <t>NiÚ SAV počet proj.</t>
  </si>
  <si>
    <t>PaÚ SAV počet proj.</t>
  </si>
  <si>
    <t>SoÚ SAV počet proj.</t>
  </si>
  <si>
    <t>SÚJS SAV počet proj.</t>
  </si>
  <si>
    <t>ÚACH SAV počet proj.</t>
  </si>
  <si>
    <t>ÚEF SAV počet proj.</t>
  </si>
  <si>
    <t>ÚEL SAV počet proj.</t>
  </si>
  <si>
    <t>ÚESA SAV počet proj.</t>
  </si>
  <si>
    <t>ÚGt SAV počet proj.</t>
  </si>
  <si>
    <t>ÚH SAV počet proj.</t>
  </si>
  <si>
    <t>ÚHV SAV počet proj.</t>
  </si>
  <si>
    <t>ÚI SAV počet proj.</t>
  </si>
  <si>
    <t>ÚKE SAV počet proj.</t>
  </si>
  <si>
    <t>ÚM SAV počet proj.</t>
  </si>
  <si>
    <t>ÚMB SAV počet proj.</t>
  </si>
  <si>
    <t>ÚMMS SAV počet proj.</t>
  </si>
  <si>
    <t>ÚMV SAV počet proj.</t>
  </si>
  <si>
    <t>ÚO SAV počet proj.</t>
  </si>
  <si>
    <t>ÚPo SAV počet proj.</t>
  </si>
  <si>
    <t>ÚPV SAV počet proj.</t>
  </si>
  <si>
    <t>ÚSlL SAV počet proj.</t>
  </si>
  <si>
    <t>ÚSTARCH SAV počet proj.</t>
  </si>
  <si>
    <t>ÚSvL SAV počet proj.</t>
  </si>
  <si>
    <t>ÚVSK SAV počet proj.</t>
  </si>
  <si>
    <t>ÚVZ SAV-GeO počet proj.</t>
  </si>
  <si>
    <t>ÚVZ SAV-GfO  počet proj.</t>
  </si>
  <si>
    <t>ÚZo SAV počet proj.</t>
  </si>
  <si>
    <t xml:space="preserve">BMC SAV - spolu </t>
  </si>
  <si>
    <t>CSPV SAV - spolu</t>
  </si>
  <si>
    <t>ÚVZ SAV - spolu</t>
  </si>
  <si>
    <t>ArÚ SAV pridelené BV</t>
  </si>
  <si>
    <t>AsÚ SAV pridelené BV</t>
  </si>
  <si>
    <t>CSPV SAV-PgÚ pridelené BV</t>
  </si>
  <si>
    <t>CSPV SAV-SvÚ pridelené BV</t>
  </si>
  <si>
    <t>CSPV SAV-ÚEPs pridelené BV</t>
  </si>
  <si>
    <t>CVÚ SAV-ÚDFV pridelené BV</t>
  </si>
  <si>
    <t>CVÚ SAV-ÚDU pridelené BV</t>
  </si>
  <si>
    <t>FiÚ SAV pridelené BV</t>
  </si>
  <si>
    <t>GgÚ SAV pridelené BV</t>
  </si>
  <si>
    <t>HÚ SAV pridelené BV</t>
  </si>
  <si>
    <t>JÚĽŠ SAV pridelené BV</t>
  </si>
  <si>
    <t>MaÚ SAV pridelené BV</t>
  </si>
  <si>
    <t>SoÚ SAV pridelené BV</t>
  </si>
  <si>
    <t>SÚJS SAV pridelené BV</t>
  </si>
  <si>
    <t>ÚACH SAV pridelené BV</t>
  </si>
  <si>
    <t>ÚESA SAV pridelené BV</t>
  </si>
  <si>
    <t>ÚHV SAV pridelené BV</t>
  </si>
  <si>
    <t>ÚO SAV pridelené BV</t>
  </si>
  <si>
    <t>ÚPV SAV pridelené BV</t>
  </si>
  <si>
    <t>ÚSlL SAV pridelené BV</t>
  </si>
  <si>
    <t>ÚSvL SAV pridelené BV</t>
  </si>
  <si>
    <t>ÚVSK SAV pridelené BV</t>
  </si>
  <si>
    <t>BMC SAV-NbÚ pridelené BT</t>
  </si>
  <si>
    <t>BMC SAV-ÚEE pridelené BT</t>
  </si>
  <si>
    <t>BMC SAV-ÚEO pridelené BT</t>
  </si>
  <si>
    <t>BMC SAV-UKTV pridelené BT</t>
  </si>
  <si>
    <t>BMC SAV-VÚ pridelené BT</t>
  </si>
  <si>
    <t>CBRB  SAV-ÚGBR pridelené BT</t>
  </si>
  <si>
    <t>CBRB SAV-BoÚ pridelené BT</t>
  </si>
  <si>
    <t>CBV SAV-ÚBGŽ pridelené BT</t>
  </si>
  <si>
    <t>CBV SAV-ÚFHZ pridelené BT</t>
  </si>
  <si>
    <t>CBV SAV-ÚMFG pridelené BT</t>
  </si>
  <si>
    <t>CEM SAV-ÚEFaT pridelené BT</t>
  </si>
  <si>
    <t>CEM SAV-ÚNPF pridelené BT</t>
  </si>
  <si>
    <t>CEM SAV-ÚVS pridelené BT</t>
  </si>
  <si>
    <t>CEMEA SAV pridelené BT</t>
  </si>
  <si>
    <t>ElÚ SAV pridelené BT</t>
  </si>
  <si>
    <t>EÚ SAV pridelené BT</t>
  </si>
  <si>
    <t>FÚ SAV pridelené BT</t>
  </si>
  <si>
    <t>CHÚ SAV SAV pridelené BT</t>
  </si>
  <si>
    <t>NiÚ SAV pridelené BT</t>
  </si>
  <si>
    <t>PaÚ SAV pridelené BT</t>
  </si>
  <si>
    <t>ÚEF SAV pridelené BT</t>
  </si>
  <si>
    <t>ÚEL SAV pridelené BT</t>
  </si>
  <si>
    <t>ÚGt SAV pridelené BT</t>
  </si>
  <si>
    <t>ÚH SAV pridelené BT</t>
  </si>
  <si>
    <t>ÚI SAV pridelené BT</t>
  </si>
  <si>
    <t>ÚKE SAV pridelené BT</t>
  </si>
  <si>
    <t>Využitie fotochemicky indukovanej radikálovej polymerizácie s prenosom atómu pri cielenej modifikácii povrchov</t>
  </si>
  <si>
    <t>Pracovné kompetencie v kontexte rozvoja priemyslu 4.0.</t>
  </si>
  <si>
    <t>Pokračujúca transformácia rodinného a reprodukčného správania na Slovensku v časovom a priestorovom aspekte</t>
  </si>
  <si>
    <t>Malé dejiny veľkých akcií : sčítania ľudu a súpisové akcie na Slovensku v rokoch 1919 – 1950</t>
  </si>
  <si>
    <t>CYRILICKÝ CESTOPIS Z CESTY NA FLORENTSKÝ KONCIL. Pokus o naratív.</t>
  </si>
  <si>
    <t>Inštitucionálne rámce ekonomického rozvoja SR v novej etape globalizácie</t>
  </si>
  <si>
    <t>Prínosy slovenskej migrácie.</t>
  </si>
  <si>
    <t>Migrácia na území SR od vzniku SR – dynamika migračných tokov s krajinami EÚ a OECD</t>
  </si>
  <si>
    <t>Počítačový model integrácie chemosenzorických modulov a motorického modulu neurónovej siete C. Elegans</t>
  </si>
  <si>
    <t>Komentár k starozákonným knihám Náhum, Habakuk, Sofoniáš, Aggeus.</t>
  </si>
  <si>
    <t>Luník IX - dejiny, súčasnosť a perspektívy rómskeho sídliska</t>
  </si>
  <si>
    <t>Základné a stredné školy na Slovensku v kontexte politiky Komunistickej strany Československa v rokoch 1948 - 1953.</t>
  </si>
  <si>
    <t>Výmena obyvateľstva medzi Československom a Maďarskom – fakty a historické súvislosti v domácej a európskej politike</t>
  </si>
  <si>
    <t>Bágeľová Poláková Silvia, Mgr., PhD.(vedúci  Sulo Pavel, Ing., CSc.)</t>
  </si>
  <si>
    <t>Kokavec Igor, Mgr., PhD.(vedúci Beracko Pavel, RNDr., PhD.)</t>
  </si>
  <si>
    <t>Birčáková Zuzana RNDr., PhD. (vedúci Füzer Ján, doc. RNDr., PhD.)</t>
  </si>
  <si>
    <t>Luptáková Alena Ing., PhD. (vedúca Demková Lenka, RNDr., PhD.)</t>
  </si>
  <si>
    <t>Michálková Monika Ing., PhD. (vedúci Kraxner Jozef, Ing., PhD.)</t>
  </si>
  <si>
    <t>Chromčíková Mária Ing., PhD. (vedúci Liška Marek, prof. Ing., DrSc.)</t>
  </si>
  <si>
    <t>Hvizdoš Pavol, RNDr., CSc. (vedúci Hloch Sergej, prof. Ing., PhD.)</t>
  </si>
  <si>
    <t>Galusek Dušan prof. Ing., DrSc. (vedúci Klement Robert, Ing., PhD.)</t>
  </si>
  <si>
    <t>Gömöry Fedor doc. Ing., DrSc. (vedúca Pekarčíková Marcela, Dr. - Ing., )</t>
  </si>
  <si>
    <t>Chodák Ivan Prof. Ing., DrSc. (vedúci Olčák Dušan, Doc. RNDr., CSc.)</t>
  </si>
  <si>
    <t>Faix Štefan, prof. MVDr., DrSc. (vedúca Faixová Zita, prof. MVDr., PhD.)</t>
  </si>
  <si>
    <t>Račeková Enikő, RNDr., PhD. (vedúca Cigánková Viera, Prof. MVDr., PhD.)</t>
  </si>
  <si>
    <t>Stanko Michal, doc. RNDr., DrSc. (vedúca Halánová Monika, doc. MVDr., PhD., mim. prof.)</t>
  </si>
  <si>
    <t>Hurníková Zuzna, MVDr., PhD. (vedúca Kočišová Alica, Doc., MVDr., PhD.)</t>
  </si>
  <si>
    <t>Bíliková Katarína, RNDr., PhD. (vedúca Mudroňová Dagmar, Doc. MVDr., PhD.)</t>
  </si>
  <si>
    <t>Jamnická Gabriela, Ing., PhD. (vedúci Kurjak Daniel, Ing., PhD.)</t>
  </si>
  <si>
    <t>Quevedo Diaz Marco Antonio, Mgr., PhD.</t>
  </si>
  <si>
    <t>Miklíková Školeková, Mgr., PhD. (vedúci Boháč Martin, MUDr., PhD., MHA, Doc.)</t>
  </si>
  <si>
    <t>Labudová Martina, RNDr., PhD. (vedúca Šupolíková Miroslava, doc. RNDr., PhD.)</t>
  </si>
  <si>
    <t>Hunáková Ľubica, RNDr., CSc. (vedúci Zvarík Milan, RNDr., PhD.)</t>
  </si>
  <si>
    <t>Gašperíková Daniela, RNDr., DrSc. (vedúci Staník Juraj, doc. MUDr., PhD.)</t>
  </si>
  <si>
    <t>Pecháňová Oľga, Doc., RNDr., DrSc. (vedúci Šimko Fedor, prof. MUDr., CSc.)</t>
  </si>
  <si>
    <t>Rast a charakterizácia materiálu zo skupiny dichalkogenidov prechodových kovov: diselenid titánu</t>
  </si>
  <si>
    <t>Adaptácia algoritmu metadynamiky na problémy mikromagnetizmu.</t>
  </si>
  <si>
    <t>Štúdium okrajových stavov a Landauových hladín v elektronickom umelom graféne</t>
  </si>
  <si>
    <t>Vysokoodolné polovodičové senzory ionizujúceho žiarenia pre využitie v radiačnom prostredí</t>
  </si>
  <si>
    <t>Vývoj UV senzora na báze GaN pre vesmírne aplikácie</t>
  </si>
  <si>
    <t>Pokrokový supravodič MgB2 bez difúznej bariéry</t>
  </si>
  <si>
    <t>Štúdium magnetických efektov na nanoúrovni</t>
  </si>
  <si>
    <t>Pokročilé III-N súčiastky pre prenos informácie a energie.</t>
  </si>
  <si>
    <t>Perovskitovské tenké vrstvy a štruktúry vhodné pre modernú elektroniku a senzoriku</t>
  </si>
  <si>
    <t>Magnetická interakcia supravodivých a feromagnetických vrstiev: modelovanie, charakterizácia a aplikácie</t>
  </si>
  <si>
    <t>Tenkovrstvové štruktúry pre využitie v energetike</t>
  </si>
  <si>
    <t>Kontradikcie vo vývoji zamestnanosti na pozadí očakávaných demografických a štruktúrnych zmien v SR</t>
  </si>
  <si>
    <t>Atraktivita krajiny a veľkých miest z hľadiska mobility talentov.</t>
  </si>
  <si>
    <t>Predpovedanie ekonomických a finančných kríz po recesii v Európskej únii</t>
  </si>
  <si>
    <t>SYSTÉMOVÉ IMPLIKÁCIE 4. PRIEMYSELNEJ REVOLÚCIE A ADAPTAČNÉ PROCESY INFORMAČNEJ SPOLOČNOSTI (ekonomické, technologické a kultúrne aspekty)</t>
  </si>
  <si>
    <t>Energetická bezpečnosť a udržateľná konkurencieschopnosť: implikácie pre Európsku úniu</t>
  </si>
  <si>
    <t>Hodnotenie a predikcia vývoja slovenskej ekonomiky v kontexte (dez)integračných tendencií v EÚ</t>
  </si>
  <si>
    <t>Reálna konvergencia v Európskej únii: empirické dôkazy a implikácie</t>
  </si>
  <si>
    <t>Historicko-filozofická analýza environmentálneho myslenia, skúmanie jeho vplyvov na etické, právne a politické myslenie a jeho spoločenská odozva</t>
  </si>
  <si>
    <t>Genealógia svedomia, fenomenalita konania a existencia v dialógu s inými – východiská a ich problémy</t>
  </si>
  <si>
    <t>Fenomenologická noematika a perspektívy  fenomenológie II</t>
  </si>
  <si>
    <t>ÚM SAV pridelené BT</t>
  </si>
  <si>
    <t>ÚMB SAV pridelené BT</t>
  </si>
  <si>
    <t>ÚMMS SAV pridelené BT</t>
  </si>
  <si>
    <t>ÚMV SAV pridelené BT</t>
  </si>
  <si>
    <t>ÚPo SAV pridelené BT</t>
  </si>
  <si>
    <t>ÚSTARCH SAV pridelené BT</t>
  </si>
  <si>
    <t>ÚVZ SAV-GeO pridelené BT</t>
  </si>
  <si>
    <t>ÚVZ SAV-GfO  pridelené BT</t>
  </si>
  <si>
    <t>ÚZo SAV pridelené BT</t>
  </si>
  <si>
    <t>Bureš Radovan Ing., CSc.</t>
  </si>
  <si>
    <t>Balog Martin Ing., PhD.</t>
  </si>
  <si>
    <t>Galusek Dušan prof. Ing., DrSc.</t>
  </si>
  <si>
    <t>Maňka Ján Ing., CSc.</t>
  </si>
  <si>
    <t>Pócs Jozef RNDr., PhD.</t>
  </si>
  <si>
    <t>Krčmár Roman Mgr., PhD.</t>
  </si>
  <si>
    <t>Precner Marián Ing. PhD.</t>
  </si>
  <si>
    <t xml:space="preserve">Plesch Martin doc. RNDr., PhD. </t>
  </si>
  <si>
    <t>Štich Ivan prof. Ing., DrSc.</t>
  </si>
  <si>
    <t>Tomašovičová Natália RNDr., CSc.</t>
  </si>
  <si>
    <t>Rajňák Michal RND., PhD.</t>
  </si>
  <si>
    <t>2/0009/17</t>
  </si>
  <si>
    <t>Musatov Andrey, MUDr., DrSc.</t>
  </si>
  <si>
    <t>ÚEF SAV</t>
  </si>
  <si>
    <t>2/0058/17</t>
  </si>
  <si>
    <t>Nahálka Jozef, Ing., PhD.</t>
  </si>
  <si>
    <t>2/0092/17</t>
  </si>
  <si>
    <t>Hromádková Zdenka, Ing., PhD.</t>
  </si>
  <si>
    <t>2/0093/17</t>
  </si>
  <si>
    <t>Farkaš Pavol, Ing., PhD.</t>
  </si>
  <si>
    <t>2/0116/17</t>
  </si>
  <si>
    <t>Malkin Olga, Dr., DrSc.</t>
  </si>
  <si>
    <t>ÚACH SAV</t>
  </si>
  <si>
    <t>2/0141/17</t>
  </si>
  <si>
    <t>Madejová Jana, RNDr., DrSc.</t>
  </si>
  <si>
    <t>2/0158/17</t>
  </si>
  <si>
    <t>Danko Martin, Mgr, PhD</t>
  </si>
  <si>
    <t>ÚPo SAV</t>
  </si>
  <si>
    <t>2/0161/17</t>
  </si>
  <si>
    <t>Andicsová Anita, Ing, PhD</t>
  </si>
  <si>
    <t>2/0005/18</t>
  </si>
  <si>
    <t>Šoltésová Prnová Marta, Ing., PhD.</t>
  </si>
  <si>
    <t>2/0010/18</t>
  </si>
  <si>
    <t>Omastová Mária, Ing., DrSc.</t>
  </si>
  <si>
    <t>2/0019/18</t>
  </si>
  <si>
    <t>Mosnáčková Katarína, Mgr., PhD.</t>
  </si>
  <si>
    <t>2/0022/18</t>
  </si>
  <si>
    <t>Hricovíni Miloš, Ing., PhD.</t>
  </si>
  <si>
    <t>2/0051/18</t>
  </si>
  <si>
    <t>Capek Peter, Mgr., PhD.</t>
  </si>
  <si>
    <t>2/0060/18</t>
  </si>
  <si>
    <t>Šimko František, Ing.,</t>
  </si>
  <si>
    <t>2/0124/18</t>
  </si>
  <si>
    <t>Kroneková Zuzana, Mgr, PhD</t>
  </si>
  <si>
    <t>2/0137/18</t>
  </si>
  <si>
    <t>Katrlík Jaroslav, Ing., PhD.</t>
  </si>
  <si>
    <t>2/0152/18</t>
  </si>
  <si>
    <t>Hnatko Miroslav, doc. Ing., PhD.</t>
  </si>
  <si>
    <t>2/0164/18</t>
  </si>
  <si>
    <t>Lenčéš Zoltán, doc. Ing., PhD.</t>
  </si>
  <si>
    <t>2/0019/19</t>
  </si>
  <si>
    <t>Valachová Katarína, RNDr., PhD.</t>
  </si>
  <si>
    <t>CEM SAV-ÚEFaT</t>
  </si>
  <si>
    <t>2/0021/19</t>
  </si>
  <si>
    <t>Scholtzová Eva, Ing., CSc.</t>
  </si>
  <si>
    <t>2/0031/19</t>
  </si>
  <si>
    <t>Bella Maroš, Ing., PhD.</t>
  </si>
  <si>
    <t>2/0033/19</t>
  </si>
  <si>
    <t>Koneracká Martina, Ing., CSc.</t>
  </si>
  <si>
    <t>2/0052/19</t>
  </si>
  <si>
    <t>Škultéty Ľudovít, Ing., Dr.Sc.</t>
  </si>
  <si>
    <t>BMC SAV-VÚ</t>
  </si>
  <si>
    <t>2/0126/19</t>
  </si>
  <si>
    <t>Mastihuba Vladimír, Ing., PhD</t>
  </si>
  <si>
    <t>2/0129/19</t>
  </si>
  <si>
    <t>Mosnáček Jaroslav, Mgr., DrSc.</t>
  </si>
  <si>
    <t>CEMEA SAV</t>
  </si>
  <si>
    <t>2/0153/19</t>
  </si>
  <si>
    <t>Chyba Andrej, Ing., PhD.</t>
  </si>
  <si>
    <t>2/0005/20</t>
  </si>
  <si>
    <t>Bartoš Josef, Ing., DrSc</t>
  </si>
  <si>
    <t>2/0024/20</t>
  </si>
  <si>
    <t>Boča Miroslav, doc. Ing., DrSc.</t>
  </si>
  <si>
    <t>2/0029/20</t>
  </si>
  <si>
    <t>Švajdlenková Helena, Ing., PhD.</t>
  </si>
  <si>
    <t>2/0051/20</t>
  </si>
  <si>
    <t>Špitalský Zdenko, Mgr., PhD.</t>
  </si>
  <si>
    <t>2/0096/20</t>
  </si>
  <si>
    <t>Pätoprstý Vladimír, Ing., PhD.</t>
  </si>
  <si>
    <t>2/0102/20</t>
  </si>
  <si>
    <t>Račko Dušan, Ing, PhD</t>
  </si>
  <si>
    <t>2/0115/20</t>
  </si>
  <si>
    <t>Sedlák Marián, RNDr., DrSc.</t>
  </si>
  <si>
    <t>2/0121/20</t>
  </si>
  <si>
    <t>Lacík Igor, Ing., DrSc.</t>
  </si>
  <si>
    <t>2/0122/20</t>
  </si>
  <si>
    <t>Benková Zuzana, Mgr., PhD.</t>
  </si>
  <si>
    <t>2/0130/20</t>
  </si>
  <si>
    <t>Bučko Marek, Ing., PhD.</t>
  </si>
  <si>
    <t>2/0137/20</t>
  </si>
  <si>
    <t>Kozmon Stanislav, Mgr., PhD.</t>
  </si>
  <si>
    <t>2/0140/20</t>
  </si>
  <si>
    <t>Heydari Abolfazl, Ph.D.,</t>
  </si>
  <si>
    <t>2/0157/20</t>
  </si>
  <si>
    <t>Mičová Júlia, Ing., PhD.</t>
  </si>
  <si>
    <t>2/0161/20</t>
  </si>
  <si>
    <t>Bondarev Dmitrij, RNDr., PhD.</t>
  </si>
  <si>
    <t>1/0074/17</t>
  </si>
  <si>
    <t>ÚMV SAV</t>
  </si>
  <si>
    <t>1/0787/18</t>
  </si>
  <si>
    <t>1/0602/19</t>
  </si>
  <si>
    <t>2/0007/17</t>
  </si>
  <si>
    <t>Barák Imrich, RNDr., DrSc.</t>
  </si>
  <si>
    <t>ÚMB SAV</t>
  </si>
  <si>
    <t>2/0014/17</t>
  </si>
  <si>
    <t>Ondriaš Karol, RNDr., DrSc.</t>
  </si>
  <si>
    <t>BMC SAV-UKTV</t>
  </si>
  <si>
    <t>2/0020/17</t>
  </si>
  <si>
    <t>Leksa Vladimír, Mgr., PhD.</t>
  </si>
  <si>
    <t>2/0030/17</t>
  </si>
  <si>
    <t>Čiamporová-Zaťovičová Zuzana, RNDr., PhD.</t>
  </si>
  <si>
    <t>CBRB SAV-BoÚ</t>
  </si>
  <si>
    <t>2/0031/17</t>
  </si>
  <si>
    <t>Valachovič Milan, RNDr., CSc.</t>
  </si>
  <si>
    <t>2/0032/17</t>
  </si>
  <si>
    <t>Bérešová (Guttová) Anna, Mgr., PhD.</t>
  </si>
  <si>
    <t>2/0056/17</t>
  </si>
  <si>
    <t>Šramková Monika, RNDr., PhD.</t>
  </si>
  <si>
    <t>BMC SAV-ÚEO</t>
  </si>
  <si>
    <t>2/0061/17</t>
  </si>
  <si>
    <t>Pangallo Domenico, Dr., DrSc.</t>
  </si>
  <si>
    <t>2/0064/17</t>
  </si>
  <si>
    <t>Jurský František, RNDr., CSc.</t>
  </si>
  <si>
    <t>2/0066/17</t>
  </si>
  <si>
    <t>Baliová Martina, Mgr., PhD</t>
  </si>
  <si>
    <t>2/0068/17</t>
  </si>
  <si>
    <t>Špitalská Eva, Mgr., PhD</t>
  </si>
  <si>
    <t>2/0077/17</t>
  </si>
  <si>
    <t>Kaňuch Peter, Mgr., PhD.</t>
  </si>
  <si>
    <t>ÚEL SAV</t>
  </si>
  <si>
    <t>2/0091/17</t>
  </si>
  <si>
    <t>Hrčková Gabriela, RNDr., DrSc.</t>
  </si>
  <si>
    <t>PaÚ SAV</t>
  </si>
  <si>
    <t>2/0098/17</t>
  </si>
  <si>
    <t>Paulovičová Ema, Ing, CSc</t>
  </si>
  <si>
    <t>2/0103/17</t>
  </si>
  <si>
    <t>Farkaš Robert, RNDr., CSc.</t>
  </si>
  <si>
    <t>BMC SAV-ÚEE</t>
  </si>
  <si>
    <t>2/0108/17</t>
  </si>
  <si>
    <t>Jurkovičová Dana, RNDr., PhD.</t>
  </si>
  <si>
    <t>2/0119/17</t>
  </si>
  <si>
    <t>Rusňáková Tarageľová Veronika, Mgr., PhD.</t>
  </si>
  <si>
    <t>ÚZo SAV</t>
  </si>
  <si>
    <t>2/0124/17</t>
  </si>
  <si>
    <t>Kozovská Zuzana, RNDr., PhD.</t>
  </si>
  <si>
    <t>2/0131/17</t>
  </si>
  <si>
    <t>Krištín Anton, RNDr., DrSc.</t>
  </si>
  <si>
    <t>2/0133/17</t>
  </si>
  <si>
    <t>Španiel Stanislav, RNDr., PhD.</t>
  </si>
  <si>
    <t>2/0134/17</t>
  </si>
  <si>
    <t>Bazsalovicsová Eva, MVDr., PhD.</t>
  </si>
  <si>
    <t>2/0137/17</t>
  </si>
  <si>
    <t>Letz Dominik Roman, RNDr., Mgr., PhD.</t>
  </si>
  <si>
    <t>2/0139/17</t>
  </si>
  <si>
    <t>Vidlička Ľubomír, RNDr., CSc.</t>
  </si>
  <si>
    <t>2/0145/17</t>
  </si>
  <si>
    <t>Gažová Zuzana, RNDr., CSc.</t>
  </si>
  <si>
    <t>2/0146/17</t>
  </si>
  <si>
    <t>Janeček Štefan, Doc. Ing., DrSc.</t>
  </si>
  <si>
    <t>2/0154/17</t>
  </si>
  <si>
    <t>Mereďa Pavol, RNDr., PhD.</t>
  </si>
  <si>
    <t>2/0160/17</t>
  </si>
  <si>
    <t>Bernátová Iveta, RNDr., DrSc.</t>
  </si>
  <si>
    <t>CEM SAV-ÚNPF</t>
  </si>
  <si>
    <t>2/0004/18</t>
  </si>
  <si>
    <t>Majtán Juraj, Ing., PhD</t>
  </si>
  <si>
    <t>2/0011/18</t>
  </si>
  <si>
    <t>Gaburjáková Jana, Mgr., PhD.</t>
  </si>
  <si>
    <t>CBV SAV-ÚMFG</t>
  </si>
  <si>
    <t>2/0016/18</t>
  </si>
  <si>
    <t>Puchart Vladimír, Mgr., Ph. D.</t>
  </si>
  <si>
    <t>2/0017/18</t>
  </si>
  <si>
    <t>Vadkertiová Renáta, Ing., PhD.</t>
  </si>
  <si>
    <t>2/0018/18</t>
  </si>
  <si>
    <t>Adamčík Slavomír, Mgr., PhD.</t>
  </si>
  <si>
    <t>2/0026/18</t>
  </si>
  <si>
    <t>Čipák Ľuboš, Ing., PhD.</t>
  </si>
  <si>
    <t>2/0030/18</t>
  </si>
  <si>
    <t>Fedunová Diana, RNDr., PhD.</t>
  </si>
  <si>
    <t>2/0032/18</t>
  </si>
  <si>
    <t>Predajňa Lukáš, Mgr., PhD.</t>
  </si>
  <si>
    <t>2/0036/18</t>
  </si>
  <si>
    <t>Mašán Peter, RNDr., PhD.</t>
  </si>
  <si>
    <t>2/0042/18</t>
  </si>
  <si>
    <t>Vršanský Peter, Mgr, PhD</t>
  </si>
  <si>
    <t>ÚVZ SAV-GeO</t>
  </si>
  <si>
    <t>2/0047/18</t>
  </si>
  <si>
    <t>Štibrániová Iveta, Mgr., PhD</t>
  </si>
  <si>
    <t>2/0061/18</t>
  </si>
  <si>
    <t>Zámocký Marcel, RNDr., DrSc.</t>
  </si>
  <si>
    <t>2/0064/18</t>
  </si>
  <si>
    <t>Csáderová Lucia, RNDr., PhD.</t>
  </si>
  <si>
    <t>2/0069/18</t>
  </si>
  <si>
    <t>Vargovič Peter, Ing., PhD.</t>
  </si>
  <si>
    <t>2/0074/18</t>
  </si>
  <si>
    <t>Bujňáková Mlynarčíková Alžbeta, Mgr., PhD.</t>
  </si>
  <si>
    <t>2/0075/18</t>
  </si>
  <si>
    <t>Kutejová Eva, Ing., CSc.</t>
  </si>
  <si>
    <t>2/0079/18</t>
  </si>
  <si>
    <t>Čejka Tomáš, Ing., PhD.</t>
  </si>
  <si>
    <t>2/0080/18</t>
  </si>
  <si>
    <t>Žitňan Dušan, RNDr., DrSc.</t>
  </si>
  <si>
    <t>2/0087/18</t>
  </si>
  <si>
    <t>Škorvaga Milan, RNDr., CSc.</t>
  </si>
  <si>
    <t>2/0096/18</t>
  </si>
  <si>
    <t>Máčajová Mariana, Mgr., PhD.</t>
  </si>
  <si>
    <t>CBV SAV-ÚBGŽ</t>
  </si>
  <si>
    <t>2/0100/18</t>
  </si>
  <si>
    <t>Michalko Jaroslav, Ing., PhD</t>
  </si>
  <si>
    <t>2/0111/18</t>
  </si>
  <si>
    <t>Mangová Barbara, Mgr., PhD.</t>
  </si>
  <si>
    <t>2/0130/18</t>
  </si>
  <si>
    <t>Nemčovič Marek, Ing., PhD.</t>
  </si>
  <si>
    <t>2/0133/18</t>
  </si>
  <si>
    <t>Krajčíková Daniela, Ing., CSc.</t>
  </si>
  <si>
    <t>2/0139/18</t>
  </si>
  <si>
    <t>Bukovská Gabriela, RNDr., CSc.</t>
  </si>
  <si>
    <t>2/0157/18</t>
  </si>
  <si>
    <t>Boháčová Viera, RNDr., CSc.</t>
  </si>
  <si>
    <t>2/0165/18</t>
  </si>
  <si>
    <t>Balážová-Šimočková Mária, Mgr., PhD.</t>
  </si>
  <si>
    <t>2/0003/19</t>
  </si>
  <si>
    <t>Farkašovský Marian, RNDr., CSc.</t>
  </si>
  <si>
    <t>2/0024/19</t>
  </si>
  <si>
    <t>Skokanová Olšavská Katarína, RNDr., PhD.</t>
  </si>
  <si>
    <t>2/0027/19</t>
  </si>
  <si>
    <t>Griač Peter, RNDr., CSc.</t>
  </si>
  <si>
    <t>2/0030/19</t>
  </si>
  <si>
    <t>Tomášková Jana, Ing., PhD.</t>
  </si>
  <si>
    <t>2/0034/19</t>
  </si>
  <si>
    <t>Bágeľová Poláková Silvia, Mgr., PhD.</t>
  </si>
  <si>
    <t>2/0039/19</t>
  </si>
  <si>
    <t>Čipáková Ingrid, Ing., PhD.</t>
  </si>
  <si>
    <t>2/0041/19</t>
  </si>
  <si>
    <t>Slovák Marek, Mgr., PhD</t>
  </si>
  <si>
    <t>2/0042/19</t>
  </si>
  <si>
    <t>Hlaváčová Nataša, RNDr., PhD.</t>
  </si>
  <si>
    <t>2/0053/19</t>
  </si>
  <si>
    <t>Chovanec Miroslav, Mgr., PhD.</t>
  </si>
  <si>
    <t>2/0061/19</t>
  </si>
  <si>
    <t>Kučera Viktor, Mgr., PhD.</t>
  </si>
  <si>
    <t>2/0063/19</t>
  </si>
  <si>
    <t>Kokavec Igor, Mgr., PhD.</t>
  </si>
  <si>
    <t>2/0072/19</t>
  </si>
  <si>
    <t>Baran Vladimír, MVDr, CSc</t>
  </si>
  <si>
    <t>CBV SAV-ÚFHZ</t>
  </si>
  <si>
    <t>2/0076/19</t>
  </si>
  <si>
    <t>Jarčuška Benjamín, Ing., PhD</t>
  </si>
  <si>
    <t>2/0078/19</t>
  </si>
  <si>
    <t>Goliaš Tereza, PharmDr., PhD.</t>
  </si>
  <si>
    <t>2/0079/19</t>
  </si>
  <si>
    <t>Grman Marián, Mgr., PhD.</t>
  </si>
  <si>
    <t>2/0095/19</t>
  </si>
  <si>
    <t>Janišová Monika, Mgr., PhD.</t>
  </si>
  <si>
    <t>2/0138/19</t>
  </si>
  <si>
    <t>Koči Juraj, RNDr, PhD</t>
  </si>
  <si>
    <t>2/0143/19</t>
  </si>
  <si>
    <t>Lacinová Ľubica, doc. RNDr., DrSc</t>
  </si>
  <si>
    <t>2/0159/19</t>
  </si>
  <si>
    <t>Šereš Mário, Mgr., PhD.</t>
  </si>
  <si>
    <t>2/0162/19</t>
  </si>
  <si>
    <t>Frimmel Karel, Ing., PhD.</t>
  </si>
  <si>
    <t>CEM SAV-ÚVS</t>
  </si>
  <si>
    <t>2/0163/19</t>
  </si>
  <si>
    <t>Škrabana Rostislav, RNDr., PhD</t>
  </si>
  <si>
    <t>NiÚ SAV</t>
  </si>
  <si>
    <t>2/0164/19</t>
  </si>
  <si>
    <t>Klaudiny Jaroslav, RNDr., PhD.</t>
  </si>
  <si>
    <t>2/0172/19</t>
  </si>
  <si>
    <t>Bartíková Pavlína, Mgr, PhD</t>
  </si>
  <si>
    <t>2/0001/20</t>
  </si>
  <si>
    <t>Dítě Daniel, RNDr., PhD.</t>
  </si>
  <si>
    <t>2/0008/20</t>
  </si>
  <si>
    <t>Gaburjáková Marta, Mgr., PhD.</t>
  </si>
  <si>
    <t>2/0012/20</t>
  </si>
  <si>
    <t>Holič Roman, Mgr., PhD.</t>
  </si>
  <si>
    <t>2/0023/20</t>
  </si>
  <si>
    <t>Václav Radovan, Mgr., PhD.</t>
  </si>
  <si>
    <t>2/0026/20</t>
  </si>
  <si>
    <t>Kormanec Ján, RNDr., DrSc</t>
  </si>
  <si>
    <t>2/0039/20</t>
  </si>
  <si>
    <t>Tamás Ladislav, RNDr., PhD.</t>
  </si>
  <si>
    <t>2/0042/20</t>
  </si>
  <si>
    <t>Čiampor Fedor, RNDr., PhD.</t>
  </si>
  <si>
    <t>2/0054/20</t>
  </si>
  <si>
    <t>Mucha Rastislav, RNDr., PhD.</t>
  </si>
  <si>
    <t>BMC SAV-NbÚ</t>
  </si>
  <si>
    <t>2/0055/20</t>
  </si>
  <si>
    <t>Kozics Katarína, RNDr., PhD.</t>
  </si>
  <si>
    <t>2/0065/20</t>
  </si>
  <si>
    <t>Darolová Alžbeta, RNDr., CSc.</t>
  </si>
  <si>
    <t>2/0068/20</t>
  </si>
  <si>
    <t>Niederová Ľubica, Mgr., PhD.</t>
  </si>
  <si>
    <t>2/0098/20</t>
  </si>
  <si>
    <t>Gálik Ján, RNDr., CSc.</t>
  </si>
  <si>
    <t>2/0106/20</t>
  </si>
  <si>
    <t>Valachovič Martin, Mgr., PhD.</t>
  </si>
  <si>
    <t>2/0113/20</t>
  </si>
  <si>
    <t>Poturnayová Alexandra, Ing., PhD.</t>
  </si>
  <si>
    <t>2/0131/20</t>
  </si>
  <si>
    <t>Bauerová-Hlinková Vladena, Mgr., PhD.</t>
  </si>
  <si>
    <t>2/0141/20</t>
  </si>
  <si>
    <t>Gáliková Martina, Mgr., PhD.</t>
  </si>
  <si>
    <t>2/0144/20</t>
  </si>
  <si>
    <t>Jakubíková Jana, RNDr., PhD.</t>
  </si>
  <si>
    <t>2/0146/20</t>
  </si>
  <si>
    <t>2/0149/20</t>
  </si>
  <si>
    <t>Černecká Ľudmila, Mgr., PhD.</t>
  </si>
  <si>
    <t>2/0151/20</t>
  </si>
  <si>
    <t>Procházka Emanuel, Mgr., PhD.</t>
  </si>
  <si>
    <t>2/0158/20</t>
  </si>
  <si>
    <t>Horáková Ľubica, RNDr., PhD.</t>
  </si>
  <si>
    <t>2/0162/20</t>
  </si>
  <si>
    <t>Scsuková Soňa, Mgr., CSc.</t>
  </si>
  <si>
    <t>1/0346/18</t>
  </si>
  <si>
    <t>1/0519/18</t>
  </si>
  <si>
    <t>1/0404/19</t>
  </si>
  <si>
    <t>1/0515/19</t>
  </si>
  <si>
    <t>1/0012/20</t>
  </si>
  <si>
    <t>1/0013/20</t>
  </si>
  <si>
    <t>1/0127/20</t>
  </si>
  <si>
    <t>2/0005/17</t>
  </si>
  <si>
    <t>Kuklová Margita, Ing., CSc.</t>
  </si>
  <si>
    <t>2/0006/17</t>
  </si>
  <si>
    <t>Lauková Andrea, MVDr., CSc.</t>
  </si>
  <si>
    <t>2/0012/17</t>
  </si>
  <si>
    <t>Kulfan Ján, RNDr., CSc.</t>
  </si>
  <si>
    <t>2/0018/17</t>
  </si>
  <si>
    <t>Luxová Miroslava, RNDr., CSc.</t>
  </si>
  <si>
    <t>2/0040/17</t>
  </si>
  <si>
    <t>Škodová Iveta, Mgr., PhD.</t>
  </si>
  <si>
    <t>2/0052/17</t>
  </si>
  <si>
    <t>Gajdošová Alena, RNDr., CSc.</t>
  </si>
  <si>
    <t>CBRB  SAV-ÚGBR</t>
  </si>
  <si>
    <t>2/0069/17</t>
  </si>
  <si>
    <t>Grešáková Ľubomíra, MVDr., PhD.</t>
  </si>
  <si>
    <t>2/0115/17</t>
  </si>
  <si>
    <t>Jásik Ján, Doc., RNDr, DrSc.</t>
  </si>
  <si>
    <t>2/0125/17</t>
  </si>
  <si>
    <t>Papajová Ingrid, doc. RNDr., PhD.</t>
  </si>
  <si>
    <t>2/0138/17</t>
  </si>
  <si>
    <t>Matúšová Radoslava, RNDr., PhD.</t>
  </si>
  <si>
    <t>2/0162/17</t>
  </si>
  <si>
    <t>Šnábel Viliam, RNDr., CSc.</t>
  </si>
  <si>
    <t>2/0176/17</t>
  </si>
  <si>
    <t>Jakuš Rastislav, Ing., PhD</t>
  </si>
  <si>
    <t>2/0185/17</t>
  </si>
  <si>
    <t>Košťál Ľubor, RNDr., CSc.</t>
  </si>
  <si>
    <t>2/0049/18</t>
  </si>
  <si>
    <t>Ditmarová Ľubica, RNDr., PhD.</t>
  </si>
  <si>
    <t>2/0056/18</t>
  </si>
  <si>
    <t>Klubicová Katarína, Mrg., PhD.</t>
  </si>
  <si>
    <t>2/0058/18</t>
  </si>
  <si>
    <t>Ferus Peter, Ing., PhD.</t>
  </si>
  <si>
    <t>2/0062/18</t>
  </si>
  <si>
    <t>Kádasi Horáková Miriam, Ing., PhD.</t>
  </si>
  <si>
    <t>2/0077/18</t>
  </si>
  <si>
    <t>Adamčíková Katarína, Mgr., PhD.</t>
  </si>
  <si>
    <t>2/0085/18</t>
  </si>
  <si>
    <t>Bujňáková Dobroslava, RNDr., PhD.</t>
  </si>
  <si>
    <t>2/0105/18</t>
  </si>
  <si>
    <t>Kollárová Karin, RNDr., PhD.</t>
  </si>
  <si>
    <t>2/0016/19</t>
  </si>
  <si>
    <t>Hrivnák Richard, Ing., PhD.</t>
  </si>
  <si>
    <t>2/0032/19</t>
  </si>
  <si>
    <t>Zach Peter, Ing., CSc.</t>
  </si>
  <si>
    <t>2/0056/19</t>
  </si>
  <si>
    <t>Dvorožňáková Emília, MVDr., PhD.</t>
  </si>
  <si>
    <t>2/0092/19</t>
  </si>
  <si>
    <t>Čikoš Štefan, RNDr., CSc.</t>
  </si>
  <si>
    <t>2/0094/19</t>
  </si>
  <si>
    <t>Bilčík Boris, RNDr., PhD.</t>
  </si>
  <si>
    <t>2/0099/19</t>
  </si>
  <si>
    <t>Várady Marián, Doc. MVDr., DrSc.</t>
  </si>
  <si>
    <t>2/0100/19</t>
  </si>
  <si>
    <t>Kopčáková Anna, RNDr., PhD.</t>
  </si>
  <si>
    <t>2/0109/19</t>
  </si>
  <si>
    <t>Hricová Andrea, Ing., PhD.</t>
  </si>
  <si>
    <t>2/0119/19</t>
  </si>
  <si>
    <t>Šibíková Petrášová Mária, Mgr., PhD.</t>
  </si>
  <si>
    <t>2/0168/19</t>
  </si>
  <si>
    <t>CBRB SAV - spolu</t>
  </si>
  <si>
    <t>CBV SAV - spolu</t>
  </si>
  <si>
    <t>CEM SAV - spolu</t>
  </si>
  <si>
    <t>CVÚ SAV - spolu</t>
  </si>
  <si>
    <t>Pichová Katarína, Mgr., PhD.</t>
  </si>
  <si>
    <t>2/0006/20</t>
  </si>
  <si>
    <t>Strompfová Viola, MVDr., DrSc.</t>
  </si>
  <si>
    <t>2/0009/20</t>
  </si>
  <si>
    <t>Plachá Iveta, MVDr., PhD</t>
  </si>
  <si>
    <t>2/0018/20</t>
  </si>
  <si>
    <t>Renčo Marek, Ing., PhD.</t>
  </si>
  <si>
    <t>2/0022/20</t>
  </si>
  <si>
    <t>Kormuťák Andrej, RNDr., DrSc.</t>
  </si>
  <si>
    <t>2/0027/20</t>
  </si>
  <si>
    <t>Jankovičová Jana, Ing., PhD.</t>
  </si>
  <si>
    <t>2/0030/20</t>
  </si>
  <si>
    <t>Glasa Miroslav, Ing., DrSc.</t>
  </si>
  <si>
    <t>2/0041/20</t>
  </si>
  <si>
    <t>Libantová Jana, Ing., CSc.</t>
  </si>
  <si>
    <t>2/0107/20</t>
  </si>
  <si>
    <t>Antolová Daniela, MVDr., PhD.</t>
  </si>
  <si>
    <t>2/0126/20</t>
  </si>
  <si>
    <t>Oros Mikuláš, RNDr., PhD.</t>
  </si>
  <si>
    <t>1/0658/17</t>
  </si>
  <si>
    <t>1/0060/18</t>
  </si>
  <si>
    <t>1/0084/18</t>
  </si>
  <si>
    <t>1/0043/19</t>
  </si>
  <si>
    <t>1/0505/19</t>
  </si>
  <si>
    <t>1/0535/20</t>
  </si>
  <si>
    <t>2/0041/17</t>
  </si>
  <si>
    <t>Račková Lucia, Ing., PhD.</t>
  </si>
  <si>
    <t>2/0083/17</t>
  </si>
  <si>
    <t>Gašperíková Daniela, RNDr., DrSc.</t>
  </si>
  <si>
    <t>2/0087/17</t>
  </si>
  <si>
    <t>Kúdelová Marcela, RNDr., DrSc.</t>
  </si>
  <si>
    <t>2/0099/17</t>
  </si>
  <si>
    <t>Wachsmannová Lenka, RNDr., PhD.</t>
  </si>
  <si>
    <t>2/0102/17</t>
  </si>
  <si>
    <t>Kalinková Lenka, Mgr., PhD.</t>
  </si>
  <si>
    <t>2/0106/17</t>
  </si>
  <si>
    <t>Kostolanský František, RNDr., CSc.</t>
  </si>
  <si>
    <t>2/0122/17</t>
  </si>
  <si>
    <t>Sulová Zdena, Ing., DrSc.</t>
  </si>
  <si>
    <t>2/0128/17</t>
  </si>
  <si>
    <t>Poturnajová Martina, Ing., PhD.</t>
  </si>
  <si>
    <t>2/0147/17</t>
  </si>
  <si>
    <t>Marková Eva, RNDr., CSc</t>
  </si>
  <si>
    <t>2/0166/17</t>
  </si>
  <si>
    <t>Vrbjar Norbert, RNDr., CSc.</t>
  </si>
  <si>
    <t>2/0178/17</t>
  </si>
  <si>
    <t>Tyčiaková Silvia, RNDr., PhD.</t>
  </si>
  <si>
    <t>2/0190/17</t>
  </si>
  <si>
    <t>Púzserová Angelika, MUDr., RNDr., PhD.</t>
  </si>
  <si>
    <t>2/0020/18</t>
  </si>
  <si>
    <t>Nemčovičová Ivana, Mgr., PhD.</t>
  </si>
  <si>
    <t>2/0029/18</t>
  </si>
  <si>
    <t>Bonová Petra, RNDr., PhD.</t>
  </si>
  <si>
    <t>2/0038/18</t>
  </si>
  <si>
    <t>Bačová Zuzana, Mgr., PhD.</t>
  </si>
  <si>
    <t>2/0046/18</t>
  </si>
  <si>
    <t>Dremencov Eliahu, MMedSc., PhD.</t>
  </si>
  <si>
    <t>2/0052/18</t>
  </si>
  <si>
    <t>Čierniková Soňa, RNDr., PhD.</t>
  </si>
  <si>
    <t>2/0057/18</t>
  </si>
  <si>
    <t>Královičová Jana, Mgr, PhD</t>
  </si>
  <si>
    <t>2/0063/18</t>
  </si>
  <si>
    <t>Kura Branislav, Mgr., PhD.</t>
  </si>
  <si>
    <t>2/0068/18</t>
  </si>
  <si>
    <t>Flores Ramirez Gabriela, Mgr., PhD</t>
  </si>
  <si>
    <t>2/0072/18</t>
  </si>
  <si>
    <t>Rádiková Žofia, MUDr., PhD.</t>
  </si>
  <si>
    <t>2/0076/18</t>
  </si>
  <si>
    <t>Kontseková Eva, Prof. RNDr., DrSc</t>
  </si>
  <si>
    <t>2/0088/18</t>
  </si>
  <si>
    <t>Majerová Petra, Mgr., PhD.</t>
  </si>
  <si>
    <t>2/0089/18</t>
  </si>
  <si>
    <t>Beliaev Igor, Doc. Ing., DrSc</t>
  </si>
  <si>
    <t>2/0090/18</t>
  </si>
  <si>
    <t>Macková Katarína, Mgr., PhD.</t>
  </si>
  <si>
    <t>2/0094/18</t>
  </si>
  <si>
    <t>Némethová Miroslava, MVDr., PhD.</t>
  </si>
  <si>
    <t>2/0103/18</t>
  </si>
  <si>
    <t>Čačányiová-Kyselá Soňa, RNDr., PhD.</t>
  </si>
  <si>
    <t>2/0107/18</t>
  </si>
  <si>
    <t>Ukropcová Barbara, doc. MUDr., PhD</t>
  </si>
  <si>
    <t>2/0121/18</t>
  </si>
  <si>
    <t>Ferko Miroslav, Ing., PhD.</t>
  </si>
  <si>
    <t>2/0127/18</t>
  </si>
  <si>
    <t>Májeková Magdaléna, RNDr., PhD.</t>
  </si>
  <si>
    <t>2/0135/18</t>
  </si>
  <si>
    <t>Cubínková Veronika, MVDr., PhD.</t>
  </si>
  <si>
    <t>2/0141/18</t>
  </si>
  <si>
    <t>Ravingerová Táňa, MUDr., DrSc.</t>
  </si>
  <si>
    <t>2/0147/18</t>
  </si>
  <si>
    <t>Zemančíková Anna, Mgr., PhD.</t>
  </si>
  <si>
    <t>2/0148/18</t>
  </si>
  <si>
    <t>Hanes Jozef, Ing., PhD.</t>
  </si>
  <si>
    <t>2/0151/18</t>
  </si>
  <si>
    <t>Vranková rod. Kojšová Stanislava, RNDr., PhD.</t>
  </si>
  <si>
    <t>2/0153/18</t>
  </si>
  <si>
    <t>Fialová Ľubica, MVDr., PhD.</t>
  </si>
  <si>
    <t>2/0160/18</t>
  </si>
  <si>
    <t>Barančík Miroslav, RNDr., DrSc.</t>
  </si>
  <si>
    <t>2/0005/19</t>
  </si>
  <si>
    <t>Račeková Enikő, RNDr., PhD.</t>
  </si>
  <si>
    <t>2/0010/19</t>
  </si>
  <si>
    <t>Sekeyová Zuzana, RNDr., PhD.</t>
  </si>
  <si>
    <t>2/0011/19</t>
  </si>
  <si>
    <t>Hudecová Soňa, RNDr., CSc</t>
  </si>
  <si>
    <t>2/0015/19</t>
  </si>
  <si>
    <t>Tillinger Andrej, Ing., PhD.</t>
  </si>
  <si>
    <t>2/0022/19</t>
  </si>
  <si>
    <t>Ježová Daniela, prof. PharmDr., DrSc.</t>
  </si>
  <si>
    <t>2/0036/19</t>
  </si>
  <si>
    <t>Fridrichová Ivana, RNDr., CSc.</t>
  </si>
  <si>
    <t>2/0037/19</t>
  </si>
  <si>
    <t>Osacká Jana, RNDr., PhD.</t>
  </si>
  <si>
    <t>2/0038/19</t>
  </si>
  <si>
    <t>Križanová Oľga, Prof. Ing., DrSc.</t>
  </si>
  <si>
    <t>2/0048/19</t>
  </si>
  <si>
    <t>Varečková Eva, RNDr., DrSc.</t>
  </si>
  <si>
    <t>2/0049/19</t>
  </si>
  <si>
    <t>Pavel Jaroslav, RNDr., PhD.</t>
  </si>
  <si>
    <t>2/0050/19</t>
  </si>
  <si>
    <t>Matúšková Miroslava, RNDr., PhD.</t>
  </si>
  <si>
    <t>2/0057/19</t>
  </si>
  <si>
    <t>2/0070/19</t>
  </si>
  <si>
    <t>2/0091/19</t>
  </si>
  <si>
    <t>Novotová Marta, RNDr., CSc.</t>
  </si>
  <si>
    <t>2/0104/19</t>
  </si>
  <si>
    <t>Hirjaková Zuzana, Mgr., PhD.</t>
  </si>
  <si>
    <t>2/0105/19</t>
  </si>
  <si>
    <t>Švastová Eliška, Mgr., PhD.</t>
  </si>
  <si>
    <t>2/0111/19</t>
  </si>
  <si>
    <t>Berényiová Andrea, Mgr., PhD.</t>
  </si>
  <si>
    <t>2/0112/19</t>
  </si>
  <si>
    <t>Pecháňová Oľga, Doc., RNDr., DrSc.</t>
  </si>
  <si>
    <t>2/0115/19</t>
  </si>
  <si>
    <t>Poništ Silvester, PharmDr., PhD</t>
  </si>
  <si>
    <t>2/0118/19</t>
  </si>
  <si>
    <t>Čente Martin, RNDr., PhD.</t>
  </si>
  <si>
    <t>2/0120/19</t>
  </si>
  <si>
    <t>Gáspárová Kvaltínová Zdenka, RNDr., CSc.</t>
  </si>
  <si>
    <t>2/0121/19</t>
  </si>
  <si>
    <t>Cagalinec Michal, RNDr., PhD.</t>
  </si>
  <si>
    <t>2/0124/19</t>
  </si>
  <si>
    <t>Dubovický Michal, RNDr., CSc.</t>
  </si>
  <si>
    <t>2/0145/19</t>
  </si>
  <si>
    <t>Cehlár Ondrej, Ing., PhD.</t>
  </si>
  <si>
    <t>2/0146/19</t>
  </si>
  <si>
    <t>Syková Eva, prof. MUDr., DrSc.</t>
  </si>
  <si>
    <t>2/0147/19</t>
  </si>
  <si>
    <t>Michalicová Alena, PharmDr., PhD.</t>
  </si>
  <si>
    <t>2/0150/19</t>
  </si>
  <si>
    <t>Kováč Andrej, PharmDr., PhD.</t>
  </si>
  <si>
    <t>2/0154/19</t>
  </si>
  <si>
    <t>Filipčík Peter, Doc. RNDr., CSc</t>
  </si>
  <si>
    <t>2/0158/19</t>
  </si>
  <si>
    <t>Szeiffová Bačová Barbara, RNDr., PhD.</t>
  </si>
  <si>
    <t>2/0002/20</t>
  </si>
  <si>
    <t>Tribulová Narcisa, RNDr., DrSc.</t>
  </si>
  <si>
    <t>2/0031/20</t>
  </si>
  <si>
    <t>Betáková Tatiana, RNDr., DrSc.</t>
  </si>
  <si>
    <t>2/0040/20</t>
  </si>
  <si>
    <t>Zaťková Andrea, Mgr., PhD.</t>
  </si>
  <si>
    <t>2/0073/20</t>
  </si>
  <si>
    <t>Okruhlicová Ľudmila, RNDr., CSc.</t>
  </si>
  <si>
    <t>2/0074/20</t>
  </si>
  <si>
    <t>Zaťovičová Miriam, RNDr., CSc.</t>
  </si>
  <si>
    <t>2/0076/20</t>
  </si>
  <si>
    <t>Takáčová Martina, RNDr., PhD.</t>
  </si>
  <si>
    <t>2/0090/20</t>
  </si>
  <si>
    <t>Baráthová Monika, RNDr., PhD.</t>
  </si>
  <si>
    <t>2/0104/20</t>
  </si>
  <si>
    <t>Barteková Monika, doc. RNDr., PhD.</t>
  </si>
  <si>
    <t>2/0110/20</t>
  </si>
  <si>
    <t>Jadhav Santosh, M.Sc., PhD.</t>
  </si>
  <si>
    <t>2/0123/20</t>
  </si>
  <si>
    <t>Vanický Ivo, MVDr., PhD.</t>
  </si>
  <si>
    <t>2/0128/20</t>
  </si>
  <si>
    <t>Jurkovičová Tarabová Bohumila, Mgr., PhD.</t>
  </si>
  <si>
    <t>2/0129/20</t>
  </si>
  <si>
    <t>Penesová Adela, MUDr., PhD</t>
  </si>
  <si>
    <t>2/0132/20</t>
  </si>
  <si>
    <t>Cebová Martina, RNDr., PhD.</t>
  </si>
  <si>
    <t>2/0136/20</t>
  </si>
  <si>
    <t>Bauerová Katarína, PharmDr., DrSc.</t>
  </si>
  <si>
    <t>2/0138/20</t>
  </si>
  <si>
    <t>Cihová Marína, Mgr., PhD.</t>
  </si>
  <si>
    <t>2/0147/20</t>
  </si>
  <si>
    <t>Cholujová Dana, RNDr., PhD.</t>
  </si>
  <si>
    <t>2/0153/20</t>
  </si>
  <si>
    <t>Kandarova Helena, Dr.rer.nat, Ing., ERT</t>
  </si>
  <si>
    <t>2/0154/20</t>
  </si>
  <si>
    <t>Mach Mojmír, RNDr., PhD.</t>
  </si>
  <si>
    <t>2/0155/20</t>
  </si>
  <si>
    <t>Bakoš Ján, RNDr., PhD.</t>
  </si>
  <si>
    <t>2/0160/20</t>
  </si>
  <si>
    <t>Zorad Štefan, Ing., CSc.</t>
  </si>
  <si>
    <t>2/0164/20</t>
  </si>
  <si>
    <t>Ukropec Jozef, Mgr., PhD, DrSC</t>
  </si>
  <si>
    <t>2/0166/20</t>
  </si>
  <si>
    <t>Juránek Ivo, RNDr., PhD. DrSc.</t>
  </si>
  <si>
    <t>2/0167/20</t>
  </si>
  <si>
    <t>Radvánszky Ján, RNDr., PhD.</t>
  </si>
  <si>
    <t>1/0271/17</t>
  </si>
  <si>
    <t xml:space="preserve">BMC SAV-ÚEO </t>
  </si>
  <si>
    <t>1/0061/18</t>
  </si>
  <si>
    <t>1/0136/18</t>
  </si>
  <si>
    <t>1/0211/18</t>
  </si>
  <si>
    <t>1/0035/19</t>
  </si>
  <si>
    <t>1/0308/19</t>
  </si>
  <si>
    <t>1/0016/20</t>
  </si>
  <si>
    <t>1/0055/20</t>
  </si>
  <si>
    <t>1/0069/20</t>
  </si>
  <si>
    <t>1/0284/20</t>
  </si>
  <si>
    <t>1/0333/20</t>
  </si>
  <si>
    <t>1/0489/20</t>
  </si>
  <si>
    <t>1/0738/20</t>
  </si>
  <si>
    <t>1/0291/18</t>
  </si>
  <si>
    <t>Sťahel Richard, Doc. Mgr., PhD.</t>
  </si>
  <si>
    <t>2/0093/18</t>
  </si>
  <si>
    <t xml:space="preserve">Varšo Miroslav, Dr.theol., </t>
  </si>
  <si>
    <t>CSPV SAV-SvÚ</t>
  </si>
  <si>
    <t>2/0110/18</t>
  </si>
  <si>
    <t>Muránsky Martin, Doc. Mgr., PhD.</t>
  </si>
  <si>
    <t>2/0156/18</t>
  </si>
  <si>
    <t>Sivák Jozef, Mgr., CSc.</t>
  </si>
  <si>
    <t>2/0046/19</t>
  </si>
  <si>
    <t>Marušiak Juraj, Mgr., PhD.</t>
  </si>
  <si>
    <t>2/0077/19</t>
  </si>
  <si>
    <t>Porubčinová Martina, Mgr., PhD.</t>
  </si>
  <si>
    <t>CSPV SAV-PgÚ</t>
  </si>
  <si>
    <t>2/0084/19</t>
  </si>
  <si>
    <t>Ficeri Ondrej, Mgr., PhD.</t>
  </si>
  <si>
    <t>2/0108/19</t>
  </si>
  <si>
    <t>Goněc Vladimír, doc. PhDr., DrSc.</t>
  </si>
  <si>
    <t>2/0116/19</t>
  </si>
  <si>
    <t>Pichler Tibor, prof. PhDr., CSc.</t>
  </si>
  <si>
    <t>2/0117/19</t>
  </si>
  <si>
    <t>Vacek Martin, Mgr., MRes., PhD.</t>
  </si>
  <si>
    <t>2/0122/19</t>
  </si>
  <si>
    <t>Klobucký Robert, Mgr., PhD.</t>
  </si>
  <si>
    <t>2/0128/19</t>
  </si>
  <si>
    <t>Bánovský Juraj, Mgr., PhD.</t>
  </si>
  <si>
    <t>2/0134/19</t>
  </si>
  <si>
    <t>Kusá Zuzana, PhDr., CSc.</t>
  </si>
  <si>
    <t>2/0152/19</t>
  </si>
  <si>
    <t>Lindbloom Jana, Mgr., PhD.</t>
  </si>
  <si>
    <t>2/0025/20</t>
  </si>
  <si>
    <t>Novosád František, Prof. PhDr., CSc.</t>
  </si>
  <si>
    <t>2/0049/20</t>
  </si>
  <si>
    <t>Sedová Tatiana, Prof. PhDr., CSc.</t>
  </si>
  <si>
    <t>2/0064/20</t>
  </si>
  <si>
    <t>Šprocha Branislav, RNDr., PhD.</t>
  </si>
  <si>
    <t>2/0105/20</t>
  </si>
  <si>
    <t>Bahna Miloslav, Ing. Mgr., PhD.</t>
  </si>
  <si>
    <t>2/0120/20</t>
  </si>
  <si>
    <t>Strapcová Katarína, Mgr., PhD.</t>
  </si>
  <si>
    <t>2/0152/20</t>
  </si>
  <si>
    <t>Dinuš Peter, PhDr., PhD.</t>
  </si>
  <si>
    <t>1/0563/18</t>
  </si>
  <si>
    <t>1/0097/20</t>
  </si>
  <si>
    <t>1/0185/20</t>
  </si>
  <si>
    <t>2/0022/17</t>
  </si>
  <si>
    <t>Salner Peter, PhDr., DrSc.</t>
  </si>
  <si>
    <t>2/0025/17</t>
  </si>
  <si>
    <t>Londák Miroslav, PhDr., DrSc.</t>
  </si>
  <si>
    <t>2/0037/17</t>
  </si>
  <si>
    <t>Hanuliak Milan, PhDr., DrSc.</t>
  </si>
  <si>
    <t>2/0054/17</t>
  </si>
  <si>
    <t>Kázmerová Ľubica, PhDr., CSc.</t>
  </si>
  <si>
    <t>2/0062/17</t>
  </si>
  <si>
    <t>Popelková Katarína, PhDr., CSc.</t>
  </si>
  <si>
    <t>2/0072/17</t>
  </si>
  <si>
    <t>Nevizánsky Gabriel, PhDr., CSc.</t>
  </si>
  <si>
    <t>2/0101/17</t>
  </si>
  <si>
    <t>Duchoňová Diana, Mgr., PhD.</t>
  </si>
  <si>
    <t>2/0105/17</t>
  </si>
  <si>
    <t>Kušniráková Ingrid, Mgr., PhD.</t>
  </si>
  <si>
    <t>2/0107/17</t>
  </si>
  <si>
    <t>Cheben Ivan, PhDr., CSc.</t>
  </si>
  <si>
    <t>2/0111/17</t>
  </si>
  <si>
    <t>Benko Juraj, Mgr., PhD.</t>
  </si>
  <si>
    <t>2/0121/17</t>
  </si>
  <si>
    <t>Vörös Ladislav, Mgr., PhD.</t>
  </si>
  <si>
    <t>2/0155/17</t>
  </si>
  <si>
    <t xml:space="preserve">Zajonc Juraj, PhDr., CSc. </t>
  </si>
  <si>
    <t>2/0001/18</t>
  </si>
  <si>
    <t>Pieta Karol, PhDr., DrSc.</t>
  </si>
  <si>
    <t>2/0025/18</t>
  </si>
  <si>
    <t>Zubko Peter, Prof. PhDr. ThDr., PhD.</t>
  </si>
  <si>
    <t>2/0084/18</t>
  </si>
  <si>
    <t>Horváthová Eva, PhDr., PhD.</t>
  </si>
  <si>
    <t>2/0115/18</t>
  </si>
  <si>
    <t>Rajtár Ján, PhDr., CSc.</t>
  </si>
  <si>
    <t>2/0129/18</t>
  </si>
  <si>
    <t>Steinhübel Ján, Mgr., CSc.</t>
  </si>
  <si>
    <t>2/0140/18</t>
  </si>
  <si>
    <t>Zavacká Marína, Mgr., PhD.</t>
  </si>
  <si>
    <t>2/0143/18</t>
  </si>
  <si>
    <t>Bednár Peter, PhDr., CSc.</t>
  </si>
  <si>
    <t>2/0146/18</t>
  </si>
  <si>
    <t>Daňová Klaudia, PhDr., PhD.</t>
  </si>
  <si>
    <t>2/0020/19</t>
  </si>
  <si>
    <t>Frimmová Eva, PhDr., DrSc.</t>
  </si>
  <si>
    <t>2/0028/19</t>
  </si>
  <si>
    <t>Szeghyová Blanka, Mgr., PhD.</t>
  </si>
  <si>
    <t>2/0035/19</t>
  </si>
  <si>
    <t>Sabol Miroslav, PhDr., PhD.</t>
  </si>
  <si>
    <t>2/0060/19</t>
  </si>
  <si>
    <t>Zachar Podolinská Tatiana, Mgr., PhD.</t>
  </si>
  <si>
    <t>2/0066/19</t>
  </si>
  <si>
    <t>Hrustič Tomáš, Mgr., PhD.</t>
  </si>
  <si>
    <t>2/0088/19</t>
  </si>
  <si>
    <t>Wiesner Adam, Mgr., PhD.</t>
  </si>
  <si>
    <t>2/0101/19</t>
  </si>
  <si>
    <t>Nemergut Adrián, Mgr., PhD.</t>
  </si>
  <si>
    <t>2/0102/19</t>
  </si>
  <si>
    <t>Bahna Vladimír, Mgr., PhD.</t>
  </si>
  <si>
    <t>2/0107/19</t>
  </si>
  <si>
    <t>Panczová Zuzana, Mgr., PhD.</t>
  </si>
  <si>
    <t>2/0043/20</t>
  </si>
  <si>
    <t>Bystrický Peter, Mgr., PhD.</t>
  </si>
  <si>
    <t>2/0057/20</t>
  </si>
  <si>
    <t>Gabzdilová Soňa, doc. PhDr., CSc.</t>
  </si>
  <si>
    <t>2/0072/20</t>
  </si>
  <si>
    <t>Lengyelová Tünde, PhDr., CSc.</t>
  </si>
  <si>
    <t>2/0086/20</t>
  </si>
  <si>
    <t>Janura Tomáš, Mgr., PhD.</t>
  </si>
  <si>
    <t>2/0087/20</t>
  </si>
  <si>
    <t>Kšiňan Michal, Mgr., MAS, PhD.</t>
  </si>
  <si>
    <t>2/0088/20</t>
  </si>
  <si>
    <t>Fusek Gabriel, PhDr., CSc.</t>
  </si>
  <si>
    <t>2/0089/20</t>
  </si>
  <si>
    <t>Dvořáková Daniela, PhDr., DrSc.</t>
  </si>
  <si>
    <t>2/0092/20</t>
  </si>
  <si>
    <t>Mešková Hradská Katarína, PhDr., PhD.</t>
  </si>
  <si>
    <t>2/0093/20</t>
  </si>
  <si>
    <t>Fundárková Anna, Mgr., PhD, MA</t>
  </si>
  <si>
    <t>2/0099/20</t>
  </si>
  <si>
    <t>Hollý Karol, Mgr., PhD.</t>
  </si>
  <si>
    <t>2/0124/20</t>
  </si>
  <si>
    <t>Ruttkay Matej, doc., PhDr., CSc.</t>
  </si>
  <si>
    <t>2/0134/20</t>
  </si>
  <si>
    <t>Hlavinka Ján, Mgr., PhD.</t>
  </si>
  <si>
    <t>2/0145/20</t>
  </si>
  <si>
    <t>1/0243/17</t>
  </si>
  <si>
    <t>1/0225/17</t>
  </si>
  <si>
    <t>1/0358/18</t>
  </si>
  <si>
    <t>1/0459/18</t>
  </si>
  <si>
    <t>1/0100/19</t>
  </si>
  <si>
    <t>1/0316/19</t>
  </si>
  <si>
    <t>1/0184/20</t>
  </si>
  <si>
    <t>2/0027/17</t>
  </si>
  <si>
    <t>Popper Miroslav, Mgr., CSc.</t>
  </si>
  <si>
    <t>2/0085/17</t>
  </si>
  <si>
    <t>Kurincová Čavojová Vladimíra, Doc., PaedDr., PhD.</t>
  </si>
  <si>
    <t>CSPV SAV-ÚEPs</t>
  </si>
  <si>
    <t>2/0048/18</t>
  </si>
  <si>
    <t>Halama Peter, prof., PhDr., PhD.</t>
  </si>
  <si>
    <t>2/0070/18</t>
  </si>
  <si>
    <t>Gurňáková Jitka, Mgr., PhD.</t>
  </si>
  <si>
    <t>2/0134/18</t>
  </si>
  <si>
    <t>Zápotočná Oľga, prof. PhDr., CSc.</t>
  </si>
  <si>
    <t>2/0012/19</t>
  </si>
  <si>
    <t>Ďurkovská Mária, Mgr., PhD.</t>
  </si>
  <si>
    <t>2/0068/19</t>
  </si>
  <si>
    <t>Bozogáňová Miroslava, Mgr., PhD.</t>
  </si>
  <si>
    <t>2/0127/19</t>
  </si>
  <si>
    <t>Lášticová Barbara, Mgr., PhD.</t>
  </si>
  <si>
    <t>2/0170/19</t>
  </si>
  <si>
    <t>Riečanský Igor, MUDr., PhD.</t>
  </si>
  <si>
    <t>2/0035/20</t>
  </si>
  <si>
    <t>Grežo Matúš, Mgr., PhD.</t>
  </si>
  <si>
    <t>2/0059/20</t>
  </si>
  <si>
    <t>Marko Martin, Mgr., PhD.</t>
  </si>
  <si>
    <t>2/0011/17</t>
  </si>
  <si>
    <t>Žeňuch Peter, prof., PhDr., DrSc.</t>
  </si>
  <si>
    <t>2/0017/17</t>
  </si>
  <si>
    <t>Janočková Nicol, Mgr., PhD.</t>
  </si>
  <si>
    <t>2/0034/17</t>
  </si>
  <si>
    <t>Veselovská Eva, PhDr., PhD.</t>
  </si>
  <si>
    <t>2/0045/17</t>
  </si>
  <si>
    <t>Žeňuchová Katarína, Doc., Mgr., PhD.</t>
  </si>
  <si>
    <t>2/0050/17</t>
  </si>
  <si>
    <t>Petőczová Janka, PhDr., CSc.</t>
  </si>
  <si>
    <t>2/0089/17</t>
  </si>
  <si>
    <t>Pucherová Dobrota, Dr., D.Phil.</t>
  </si>
  <si>
    <t>2/0113/17</t>
  </si>
  <si>
    <t>Kačic Ladislav, Mgr. art., PhD.</t>
  </si>
  <si>
    <t>2/0117/17</t>
  </si>
  <si>
    <t>Rišková Lenka, Mgr., PhD.</t>
  </si>
  <si>
    <t>2/0028/18</t>
  </si>
  <si>
    <t>Sorby Karol, Prof., PhDr., DrSc.</t>
  </si>
  <si>
    <t>2/0040/18</t>
  </si>
  <si>
    <t>Laslavíková Jana, Mgr., PhD.</t>
  </si>
  <si>
    <t>2/0041/18</t>
  </si>
  <si>
    <t xml:space="preserve">Bartošová Zuzana, Mgr., PhD. </t>
  </si>
  <si>
    <t>2/0043/18</t>
  </si>
  <si>
    <t>Brtáňová Erika, doc., PhDr., CSc.</t>
  </si>
  <si>
    <t>2/0045/18</t>
  </si>
  <si>
    <t>Kuzmíková Jana, PhDr., CSc.</t>
  </si>
  <si>
    <t>2/0050/18</t>
  </si>
  <si>
    <t>Bystrzak Magdaléna, Mgr., PhD.</t>
  </si>
  <si>
    <t>2/0067/18</t>
  </si>
  <si>
    <t>Košková Mária, Mgr., CSc.</t>
  </si>
  <si>
    <t>2/0104/18</t>
  </si>
  <si>
    <t>Chochol Martin, Mgr., PhD.</t>
  </si>
  <si>
    <t>2/0120/18</t>
  </si>
  <si>
    <t>Palúch Martin, Mgr., PhD.</t>
  </si>
  <si>
    <t>2/0126/18</t>
  </si>
  <si>
    <t>Smatana Miloslav, PaedDr., CSc.</t>
  </si>
  <si>
    <t>2/0145/18</t>
  </si>
  <si>
    <t>Urbancová Hana, Doc., PhDr., DrSc.</t>
  </si>
  <si>
    <t>2/0014/19</t>
  </si>
  <si>
    <t>Molnár Satinská Lucia, Mgr., PhD.</t>
  </si>
  <si>
    <t>2/0026/19</t>
  </si>
  <si>
    <t>Bátorová Mária, Prof., PhDr., DrSc.</t>
  </si>
  <si>
    <t>2/0045/19</t>
  </si>
  <si>
    <t xml:space="preserve">Bakoš Ján, Prof., PhDr., DrSc. </t>
  </si>
  <si>
    <t>2/0047/19</t>
  </si>
  <si>
    <t>Hlaváčová Anna, PhDr., CSc.</t>
  </si>
  <si>
    <t>2/0054/19</t>
  </si>
  <si>
    <t>Vráblová Timotea, Mgr., PhD</t>
  </si>
  <si>
    <t>2/0069/19</t>
  </si>
  <si>
    <t>Passia Radoslav, Mgr., PhD.</t>
  </si>
  <si>
    <t>2/0071/19</t>
  </si>
  <si>
    <t>Herucová Marta, PhDr., PhD.</t>
  </si>
  <si>
    <t>2/0075/19</t>
  </si>
  <si>
    <t>Gerát Ivan, Prof., PhDr., PhD.</t>
  </si>
  <si>
    <t>2/0085/19</t>
  </si>
  <si>
    <t>Bžoch Adam, Prof., Mgr., CSc.</t>
  </si>
  <si>
    <t>2/0103/19</t>
  </si>
  <si>
    <t>Králik Ľubor, PhDr., CSc.</t>
  </si>
  <si>
    <t>2/0106/19</t>
  </si>
  <si>
    <t>Štafura Andrej, Mgr. art., PhD.</t>
  </si>
  <si>
    <t>2/0110/19</t>
  </si>
  <si>
    <t>Mojžišová Michaela, Mgr., PhD.</t>
  </si>
  <si>
    <t>2/0130/19</t>
  </si>
  <si>
    <t>Hučková Dana, Mgr., CSc.</t>
  </si>
  <si>
    <t>2/0166/19</t>
  </si>
  <si>
    <t>Kusá Mária, prof., PhDr., CSc.</t>
  </si>
  <si>
    <t>2/0173/19</t>
  </si>
  <si>
    <t>Vplyv fotodynamickej terapie na vybrané molekulárne markery angiogenézy, fibroproliferácie a štrukturálne zmeny na modeli prepeličej chorioalantoickej membrány</t>
  </si>
  <si>
    <t>Charakterizácia nového kvasinkového modelu pre štúdium Barthovho syndrómu.</t>
  </si>
  <si>
    <t>Charakterizácia biosyntetickej dráhy kardiolipínu kvasinky Schizosaccharomyces pombe ako modelovej eukaryotickej bunky.</t>
  </si>
  <si>
    <t>Funkčná analýza nových proteínov potrebných pre meiotickú rekombináciu.</t>
  </si>
  <si>
    <t>Kyselina puniková: produkcia a mechanizmy jej účinku v kvasinkách</t>
  </si>
  <si>
    <t>Plasticita mozgu v spojení s naučenou vokálnou komunikáciou u spevavcov</t>
  </si>
  <si>
    <t>Príjem a metabolizmus externých sterolov počas hypoxického stresu u kvasiniek</t>
  </si>
  <si>
    <t>Použitie teranostík v in vitro štúdii hepatocelulárneho karcinómu</t>
  </si>
  <si>
    <t>Interakcie mitochondriálnych genómov</t>
  </si>
  <si>
    <t>Poškodzujúce správanie a welfare nosníc</t>
  </si>
  <si>
    <t>Poškodenia hrebeňa hrudnej kosti – príčiny a dôsledky pre welfare, zdravie a produkciu nosníc</t>
  </si>
  <si>
    <t>Problémové správanie hydiny – vplyv prítomnosti matky a definovanie individuálnych fenotypov náchylných na jeho vývin</t>
  </si>
  <si>
    <t>Štúdium proteínov tetraspanínovej rodiny v procese reprodukcie hovädzieho dobytka</t>
  </si>
  <si>
    <t>Bioaktívne substancie, ich význam a využitie pre zdravie zvierat</t>
  </si>
  <si>
    <t>Modulácia tráviacich procesov u hospodárskych zvierat fytogénnymi a minerálnymi aditívami</t>
  </si>
  <si>
    <t>Molekulárna analýza mikrobiálneho biofilmu u zvierat.</t>
  </si>
  <si>
    <t>Mechanizmy komunikácie a adaptácie preimplantačného embrya v narušenom prostredí</t>
  </si>
  <si>
    <t>Štúdium a využitie bakteriocínov v prevencii moru včelieho plodu</t>
  </si>
  <si>
    <t>Kožný mikrobióm psov za fyziologických a patologických podmienok</t>
  </si>
  <si>
    <t>Nova generácia kŕmnych aditív vo výžive zvierat.</t>
  </si>
  <si>
    <t>Komplexný pohľad na vplyv prídavných látok na organizmus zvierat</t>
  </si>
  <si>
    <t>Regulácia srdcového ryanodínového receptora fosforylovaného proteín kinázou A</t>
  </si>
  <si>
    <t>Vplyv polyfenolov na funkcie signálnych proteínov zahrnutých v N-glykozylácii proteínov v endoplazmatickom retikule leukemických buniek v závislosti od expresie P-glykoproteínu.</t>
  </si>
  <si>
    <t>Napäťovo závislé vápnikové kanály v nocicepcii.</t>
  </si>
  <si>
    <t>Vplyv látok vyvolavajúcich stres endoplazmatického retikula na regulačné mechanizmy bunkového cyklu buniek s viacliekovou rezistenciou.</t>
  </si>
  <si>
    <t>Regulácia ryanodínových receptorov (RYR) z mozgu potkana vo fyziologických a patofyziologických podmienkach</t>
  </si>
  <si>
    <t>Štúdium zmien expresie niektorých regulačných a štrukturálnych proteínov sprevádzajúcich  expresiu P-glykoproteínu v leukemických bunkách.</t>
  </si>
  <si>
    <t>Štúdium mechanizmov účinku nových antidepresív: pyridoindolové deriváty a ligandy „trace amine-associated receptor one“ (TAAR1).</t>
  </si>
  <si>
    <t>Analýza alelovo-špecifickej regulácie expresie CD33</t>
  </si>
  <si>
    <t>Vzťah mikroarchitektúry mitochondriálnej siete a jej funkčného spriahnutia v kardiomyocytoch</t>
  </si>
  <si>
    <t>Výskum zmien vo fenotype leukemických buniek po indukcii membránového transportéra ABCB1.</t>
  </si>
  <si>
    <t>Vplyv anestetík na excitabilitu neuronálnych buniek.</t>
  </si>
  <si>
    <t>Pilotná štúdia selektívneho pôsobenia novej generácie RNA interferenčných agens na bunkovej úrovni</t>
  </si>
  <si>
    <t>Účinky prírodných a syntetických zlúčenín pri oxidačnom poškodení biomakromolekúl. Pro- a antioxidačné mechanizmy.</t>
  </si>
  <si>
    <t>Vplyv terapie na redoxnú reguláciu, biochemické markery  a bunkovú signalizáciu vekovo-závislých  kardiovaskulárnych a neurodegeneratívnych ochorení.</t>
  </si>
  <si>
    <t>Redoxná homeostáza, proteostáza a zápal ako potenciálne ciele pre ovplyvnenie starnutia a s ním spojených ochorení: Modulácia pomocou látok prírodného a syntetického pôvodu</t>
  </si>
  <si>
    <t>Nové látky pre prevenciu a terapiu ochorení spôsobených toxicitou glukózy</t>
  </si>
  <si>
    <t>Nové prístupy k liečbe kachexie, zápalu a oxidačného stresu v experimentálnej artritíde: Účinok rôznych rastlinných extraktov z olivových listov, Rhodiola rosea, Tribulus terrestris a extra panenského olivového oleja</t>
  </si>
  <si>
    <t>Vplyv fruktózovej diéty v experimentálnych modeloch metabolického syndrómu a u zdravých jedincov: návrh účinnej farmakologickej liečby</t>
  </si>
  <si>
    <t>EXPERIMENTÁLNA ŠTÚDIA PÔSOBENIA MATERSKEJ DEPRESIE A ANTIDEPRESÍVNEJ LIEČBY POČAS GRAVIDITY A LAKTÁCIE NA ZDRAVIE MATKY A VÝVIN POTOMSTVA</t>
  </si>
  <si>
    <t>Hodnotenie a porovnanie protizápalovej a antioxidačnej účinnosti karotenoidov in vitro a in vivo pomocou modelov chronických zápalových ochorení.</t>
  </si>
  <si>
    <t>Hodnotenie biologickej kompatibility zdravotníckych pomôcok (ZP) a innovativnych materiálov pre výrobu ZP s využitím in vitro metód založených na 3D rekonštruovaných modeloch ľudského tkaniva.</t>
  </si>
  <si>
    <t>Prenatálne programovanie chorôb v dospelosti: možnosti terapie a prevencie následkov prenatálnej hypoxie u potomstva potkanov</t>
  </si>
  <si>
    <t>Experimentálna liečba neonatálnej hypoxicko-ischemickej encefalopatie (nHIE): potenciácia hypotermickej neuroprotekcie melatonínom u novorodených potkanov</t>
  </si>
  <si>
    <t>Výskum prírodných látok s terapeutickým potenciálom v humánnej medicíne: komplexná analýza, biologické účinky a štúdium synergie.</t>
  </si>
  <si>
    <t>Vplyv ultra malých superparamagnetických nanočastíc železa na kardiovaskulárny systém potkana v podmienkach vysokého krvného tlaku</t>
  </si>
  <si>
    <t>Mechanizmy zahrnuté v endotelovej dysfunkcii indukovanej kyselinou močovou v závislosti od veku a genetickej predispozície k hypertenzii</t>
  </si>
  <si>
    <t>Nitrózo-sulfidová signálna dráha - nové regulačné vazoaktívne účinky v rôznych modeloch artériovej hypertenzie</t>
  </si>
  <si>
    <t>Vzťah medzi telesnou adipozitou a funkčnými vlastnosťami artérií u potkana</t>
  </si>
  <si>
    <t>Interakcia metabolických faktorov a neurogénnej signalizácie pri experimentálnych modeloch depresie</t>
  </si>
  <si>
    <t>Vplyv virtuálnej reality na senzorickú reguláciu rovnováhy, fyziologické a psychologické funkcie človeka</t>
  </si>
  <si>
    <t>Vazoaktívne účinky sulfidovej signalizácie a jej interakcia s oxidom dusnatým v rôznych animálnych modeloch metabolického syndrómu</t>
  </si>
  <si>
    <t>Experimentálny infarkt myokardu: príspevok hypertenzie a obezity, účinok inhibítora toll-like receptorov.</t>
  </si>
  <si>
    <t>Vplyv starnutia a hypertenzie na experimentálny infarkt myokardu</t>
  </si>
  <si>
    <t>PROTEKCIA KARDIOVASKULÁRNEHO SYSTÉMU PRI EXPERIMENTÁLNEJ HYPERTENZII A ZLYHANÍ SRDCA DUÁLNOU INHIBÍCIOU NEPRILYZÍNU A AT1 RECEPTOROV PRE ANGIOTENZÍN II: POROVNANIE S ACE-INHIBÍCIOU A MELATONÍNOM</t>
  </si>
  <si>
    <t>Elektrofyziologické koreláty a determinanty presnosti vizuálnej pracovnej pamäti</t>
  </si>
  <si>
    <t>Kognitívne a neurofyziologické determinanty sémantickej kognície</t>
  </si>
  <si>
    <t>Účinok bakteriálneho endotoxínu na komunikačné spojenia ciev srdca za podmienok hypertenzie.</t>
  </si>
  <si>
    <t>Vlastnosti Na,K-ATPázy, jedného z kľúčových systémov pre udržiavanie koncentrácie sodíka v organizme, v podmienkach zaťaženia organizmu po ožiarení.</t>
  </si>
  <si>
    <t>Ochrana srdca v situáciách nadmernej tvorby kyslikových a nitrozylových radikálov: Molekulárny vodík ako nový potenciálny therapeutický nástroj?</t>
  </si>
  <si>
    <t>Mitochondrie ako kľúčový efektor v procesoch kardioprotektívnych intervencií</t>
  </si>
  <si>
    <t>Štúdium spúšťacích faktorov a mechanizmov prenosu signálu indukovaných neinvazívnymi adaptačnými intervenciami v organizme potkana za účelom ochrany myokardu pred schémiou</t>
  </si>
  <si>
    <t>Úloha Nrf2 signálnej dráhy v odpovediach srdcových buniek na patologické podnety.</t>
  </si>
  <si>
    <t>Modulácia dysregulácie extracelulárnej matrix a medzibunkovej komunikácie ako protekcia srdcového svalu pred jeho funkčným zlyhaním</t>
  </si>
  <si>
    <t>Podieľajú sa konexinové kanály v preťaženom srdcovom svale na extracelulárnej signalizácii?</t>
  </si>
  <si>
    <t>Skúmanie vplyvu bakteriálneho endotoxínu na mechanosenzorický komplex v srdci.</t>
  </si>
  <si>
    <t>Štúdium nových mechanizmov kardioprotekcie voči ischemicko-reperfúznemu poškodeniu srdca: úloha extracelulárnych vezikúl, nekódujúcich RNA a vplyv metabolických komorbidít na tieto mechanizmy</t>
  </si>
  <si>
    <t>Prepojenie niektorých foriem bunkovej smrti nekrotického fenotypu: signalizácia a multicieľový nástroj pre zmiernenie poškodenia srdca v dôsledku ischémie?</t>
  </si>
  <si>
    <t>Komorbidity a aspekty farmakoterapie v kontexte štúdia inhibície nekroptózy ako potenciálneho klinicky použiteľného kardioprotektívneho prístupu</t>
  </si>
  <si>
    <t>Podmaková Dagmar, PhDr., CSc.</t>
  </si>
  <si>
    <t>2/0019/20</t>
  </si>
  <si>
    <t>Valentová Iveta, Mgr., PhD.</t>
  </si>
  <si>
    <t>2/0021/20</t>
  </si>
  <si>
    <t>Taranenková Ivana, Mgr., PhD.</t>
  </si>
  <si>
    <t>2/0045/20</t>
  </si>
  <si>
    <t>Prúšková Zora, PhDr, CSc.</t>
  </si>
  <si>
    <t>2/0050/20</t>
  </si>
  <si>
    <t>Gábor Ľubomír, Mgr., PhD.</t>
  </si>
  <si>
    <t>2/0053/20</t>
  </si>
  <si>
    <t>Zhang Cziráková Daniela, Mgr., PhD.</t>
  </si>
  <si>
    <t>2/0060/20</t>
  </si>
  <si>
    <t>Pomfyová Bibiana, Mgr., PhD.</t>
  </si>
  <si>
    <t>2/0063/20</t>
  </si>
  <si>
    <t>Strýčková Mária Antónia, Mgr., PhD.</t>
  </si>
  <si>
    <t>2/0066/20</t>
  </si>
  <si>
    <t>Habaj Michal, Mgr., PhD.</t>
  </si>
  <si>
    <t>2/0067/20</t>
  </si>
  <si>
    <t>Vašíčková Šašerina Svetlana, Mgr., PhD.</t>
  </si>
  <si>
    <t>2/0079/20</t>
  </si>
  <si>
    <t>Pašteková Soňa, Doc., Mgr., PhD.</t>
  </si>
  <si>
    <t>2/0081/20</t>
  </si>
  <si>
    <t>Gáfrik Róbert, Doc., Mgr., PhD.</t>
  </si>
  <si>
    <t>2/0082/20</t>
  </si>
  <si>
    <t>Ruščin Peter, Mgr., PhD.</t>
  </si>
  <si>
    <t>2/0111/20</t>
  </si>
  <si>
    <t>Mikuláš Roman, Mgr., PhD.</t>
  </si>
  <si>
    <t>2/0116/20</t>
  </si>
  <si>
    <t>Čepec Andrej, Mgr. art., PhD.</t>
  </si>
  <si>
    <t>2/0119/20</t>
  </si>
  <si>
    <t>Habijanec Siniša, Mgr., PhD.</t>
  </si>
  <si>
    <t>2/0133/20</t>
  </si>
  <si>
    <t>Šimková Mária, PhDr., PhD.</t>
  </si>
  <si>
    <t>1/0105/17</t>
  </si>
  <si>
    <t>1/0020/18</t>
  </si>
  <si>
    <t>1/0170/18</t>
  </si>
  <si>
    <t>1/0040/19</t>
  </si>
  <si>
    <t>1/0416/19</t>
  </si>
  <si>
    <t>1/0472/19</t>
  </si>
  <si>
    <t>2/0182/17</t>
  </si>
  <si>
    <t>Lichner Ivan, Ing., PhD.</t>
  </si>
  <si>
    <t>2/0002/18</t>
  </si>
  <si>
    <t xml:space="preserve">Nemcová Edita, Ing., PhD. </t>
  </si>
  <si>
    <t>2/0138/18</t>
  </si>
  <si>
    <t>Brzica Daneš, Ing., PhD.</t>
  </si>
  <si>
    <t>2/0158/18</t>
  </si>
  <si>
    <t>Ostrihoň Filip, Ing., PhD.</t>
  </si>
  <si>
    <t>2/0002/19</t>
  </si>
  <si>
    <t>Staněk Peter, prof., Ing., CSc.</t>
  </si>
  <si>
    <t>2/0007/19</t>
  </si>
  <si>
    <t>Obadi Saleh M., prof., Ing., PhD.</t>
  </si>
  <si>
    <t>2/0097/19</t>
  </si>
  <si>
    <t>Frank Karol, Ing., PhD.</t>
  </si>
  <si>
    <t>2/0151/19</t>
  </si>
  <si>
    <t>Chrančoková Martina, Ing. PhD.</t>
  </si>
  <si>
    <t>2/0167/19</t>
  </si>
  <si>
    <t>Hošoff Boris, Ing., PhD</t>
  </si>
  <si>
    <t>2/0163/20</t>
  </si>
  <si>
    <t>Heriban Richard, Ing., PhD.</t>
  </si>
  <si>
    <t>org.</t>
  </si>
  <si>
    <t>Deriváty kyseliny 1-indoloctovej ako inhibítory aldózareduktázy: vzťah štruktúry a aktivity</t>
  </si>
  <si>
    <t>Legované REBCO masívne supravodiče</t>
  </si>
  <si>
    <t>Štruktúra a dynamika magnetických kvapalín v elektrickom poli</t>
  </si>
  <si>
    <t>Magnetická frustrácia a supravodivosť v 2D a 3D boridoch</t>
  </si>
  <si>
    <t>Štúdium netriviálnej supravodivosti vybraných materiálov.</t>
  </si>
  <si>
    <t>Kozmické žiarenie v heliosfére s terminačnou rázovou vlnou a heliosférickou obálkou</t>
  </si>
  <si>
    <t>Aplikácia matematickej fyziky v rôzne škálovateľných systémoch</t>
  </si>
  <si>
    <t>Štúdium termodynamických vlastností frustrovaných magnetických systémov exaktne riešiteľnými modelmi</t>
  </si>
  <si>
    <t>Nové metódy v štatistickej a korelačnej analýze parametrických modelov povrchov a ich distribúcií.</t>
  </si>
  <si>
    <t>Ortorombické multiferoické materiály so silnou magneto – elektrickou väzbou: vplyv substitúcie v oktaedrických polohách na magnetizmus a multiferoicitu</t>
  </si>
  <si>
    <t>Skúmanie vlastností jadrovej matérie v produkcii ťažkých kvarkov na jadrových terčíkoch</t>
  </si>
  <si>
    <t>Klasicko-kvantový prechod v mechanických rezonátoroch</t>
  </si>
  <si>
    <t>Systematické štúdium vplyvu lokálnych a nelokálnych interakcií na koexistenciu kvantových fáz s rôznymi parametrami usporiadania</t>
  </si>
  <si>
    <t>Kozmické energetické častice zo slnečných erupcií – mnohobodové pozorovanie od Slnka až po Lomnický Štít</t>
  </si>
  <si>
    <t>Úloha povrchových stavov v hexaboride samária a iných zmiešanovalenčných systémoch vykazujúcich prechod kov-izolátor</t>
  </si>
  <si>
    <t>Makroskopické anizotrópne kompozity na báze kvapalných kryštálov a magnetických nanočastíc</t>
  </si>
  <si>
    <t>Štúdium univerzálnych vlastností difúznych procesov v turbulentných prostrediach.</t>
  </si>
  <si>
    <t>Teoretické štúdium multifunkčných kvantových nízko-rozmerných magnetických materiálov</t>
  </si>
  <si>
    <t>Magnetizačné procesy kompozitov s magnetickými časticami s modifikovaným povrchom</t>
  </si>
  <si>
    <t>Vplyv chemického zloženia na význačné fyzikálne vlastnosti moderných funkčných materiálov.</t>
  </si>
  <si>
    <t>Isingove supravodiče pre topologické fázy hmoty.</t>
  </si>
  <si>
    <t>Interakcie relativistických jadier, eta-mezónové jadrá  a spinová fyzika</t>
  </si>
  <si>
    <t>Oxidačný stres a fosfolipidovo-proteínové interakcie: funkčné a štrukturálne dôsledky</t>
  </si>
  <si>
    <t>Funkcionalizácia magnetických nanočastíc na  detekciu rakovinových buniek</t>
  </si>
  <si>
    <t>Samousporiadanie polymérnych a nepolymérnych materiálov v kvapalnom stave na mezoškálach</t>
  </si>
  <si>
    <t>Samousporiadanie poly/peptidov do amyloidných agregátov - mechanizmus, inhibícia a cytotoxicita</t>
  </si>
  <si>
    <t>Nadmolekulárne komplexy proteínov - konformačné prechody, stabilita a agregácia</t>
  </si>
  <si>
    <t>Detekcia kozmickej plazmy a energetických častíc na palube vesmírnych sond.</t>
  </si>
  <si>
    <t>Rýchlochladené kovové zliatiny a kompozity pre magnetické a magnetokalorické aplikácie.</t>
  </si>
  <si>
    <t>Deformácia metastabilných amorfných a kryštalických materiálov</t>
  </si>
  <si>
    <t>Slzná tekutina a sliny v preventívnej, prediktívnej a personalizovanej medicíne</t>
  </si>
  <si>
    <t>Samorevitalizačné procesy v rôzne atakovaných lesných ekosystémoch</t>
  </si>
  <si>
    <t>Ekosystémové služby na podporu ochrany krajiny v podmienkach globálnej zmeny</t>
  </si>
  <si>
    <t>Fenologické prejavy rastlín a  vybrané zložky biogeochemického cyklu  lesného ekosystému v meniacich sa podmienkach prostredia.</t>
  </si>
  <si>
    <t>Evolučná ekológia dáždnikových a vlajkových druhov stavovcov na Slovensku</t>
  </si>
  <si>
    <t>Význam lokálnych habitatov a mikrohabitatov pre priestorovú distribúciu lesných a arborikolných článkonožcov</t>
  </si>
  <si>
    <t>Swarmové správanie ako mechanizmus transferu informácií medzi netopiermi</t>
  </si>
  <si>
    <t>Biogeografia a ekológia rovnokrídleho hmyzu v Karpatoch: Aplikácie pre ochranu biodoverzity</t>
  </si>
  <si>
    <t>Ekologické vzťahy v systéme hostiteľ-parazitoid</t>
  </si>
  <si>
    <t>Časopriestorové zmeny chemických a produkčných vlastností pôd a fytocenóz v segmentoch obhospodarovaných lesných ekosystémov.</t>
  </si>
  <si>
    <t>Viac úrovňové interakcie medzi podkôrnym hmyzom a smrekom</t>
  </si>
  <si>
    <t>Indikácia vplyvu kritických hodnôt faktorov prostredia na úrovni fyziologických a rastových znakov u populácií smreka rozdielneho geografického pôvodu.</t>
  </si>
  <si>
    <t>Reakcie živočíchov na aktuálne zmeny v lesných ekosystémoch a urbánnom prostredí</t>
  </si>
  <si>
    <t>Vplyv aplikácie autochtónnych včelích probiotických laktobacilov na peľovom nosiči na imunitný status a kvalitu produktov včiel medonosných</t>
  </si>
  <si>
    <t>Ako sú adaptabilné znaky fyziologickej odolnosti drevín ovplyvnené klímou, medzi-  a vnútrodruhovou variabilitou?</t>
  </si>
  <si>
    <t>Bioprospekting mikrobiómu drevín s dôrazom na endofytické mikroorganizmy potenciálne využiteľné v medicíne a poľnohospodárstve</t>
  </si>
  <si>
    <t>Invázny potenciál cudzokrajných javorov (Acer sp.) na Slovensku</t>
  </si>
  <si>
    <t>Odumieranie jaseňov: pôvodcovia a stratégia ochrany</t>
  </si>
  <si>
    <t>Identifikácia, genetická variabilita a patogenita hospodársky významných druhov sypaviek borovíc</t>
  </si>
  <si>
    <t>Vojnový slovenský štát a holokaust v aktuálnom spoločenskom diskurze. (Etnologický pohľad)</t>
  </si>
  <si>
    <t>Sviatky a rituály - ich spoločenské kontexty a funkcie (Slovensko, 21. storočie)</t>
  </si>
  <si>
    <t>Od technológie k dekóru: etnologická perspektíva produkcie a významu vecí</t>
  </si>
  <si>
    <t>Etnografický výskum nenáboženskosti a sekularizmu v modernej slovenskej spoločnosti (životné trajektórie a príbehy)</t>
  </si>
  <si>
    <t>Vzorce sociálnej mobility Rómov vo svetle empirických výskumov. Kritická reflexia existujúcich praktík a zber nových dát.</t>
  </si>
  <si>
    <t>Reflexívne písanie ako metóda etnografického skúmania</t>
  </si>
  <si>
    <t>Kolektívne rituály ako nástroj sociálnej regulácie.</t>
  </si>
  <si>
    <t>Folklór, folkloristika a ideológia</t>
  </si>
  <si>
    <t>Od ekotypu rodiny k sociotypu v regionálnej perspektíve</t>
  </si>
  <si>
    <t>Hodnotenie environmentálneho zaťaženia prostredia v bývalom banskom areáli využitím tradičných a alternatívnych bioindikačných metód.</t>
  </si>
  <si>
    <t>Ekologický spôsob prípravy vybraných minerálnych fáz na baze oxidov a selenidov vysoko-energetickým mletím</t>
  </si>
  <si>
    <t>Získavanie zlata z ťažko spracovateľných sulfidických koncentrátov s aplikáciou mechanochemicko-biologickej aktivácie</t>
  </si>
  <si>
    <t>Viaczložkové filtre v procese čistenia výluhov od toxických prvkov po bioremediácii pôd kontaminovaných hutníckym priemyslom</t>
  </si>
  <si>
    <t>Mechanosyntéza a štúdium minerálov na báze komplexných oxidov ako vhodných komponentov zariadení pre výrobu energie s minimálnym negatívnym dopadom na životné prostredie</t>
  </si>
  <si>
    <t>Vplyv rýchlosti deformácie na pevnostné a pretvárne vlastnosti hornín pre výskum rozpojovania hornín</t>
  </si>
  <si>
    <t>Štúdium biooxidačných a bioredukčných procesov síry a jej zlúčenín v životnom prostredí a v priemysle</t>
  </si>
  <si>
    <t>Príprava materiálov pre remediáciu environmentálnych záťaží po banskej činnosti.</t>
  </si>
  <si>
    <t>Štúdium tuhých častíc v ovzduší a vybraných  zložiek životného prostredia využitím screeningových metód</t>
  </si>
  <si>
    <t>Vysoko-energetické mletie pre syntézu nanomateriálov bio-prístupom a vybrané environmentálne aplikácie</t>
  </si>
  <si>
    <t>Príprava a funkcionalizácia chalkogenidových minerálov a ich nanokompozitov vysoko-energetickým mletím</t>
  </si>
  <si>
    <t>Získavanie vybraných kritických surovín z environmentálnych záťaží po baníctve, hutníctve a uhoľnej energetike.</t>
  </si>
  <si>
    <t>Vplyv vegetácie a jej sekundárnej sukcesie na hydrologické procesy v pôde</t>
  </si>
  <si>
    <t>Vplyv klimatickej zmeny na zrážkovo–odtokové vzťahy</t>
  </si>
  <si>
    <t>Analýza zmien vodnej bilancie povrchových vôd a harmonizácia výpočtu návrhových prietokov pri odhade rizika povodní a sucha v karpatskej oblasti</t>
  </si>
  <si>
    <t>Fytoindikácia zmien hydrologického režimu pôdy.</t>
  </si>
  <si>
    <t>Hydropedologické a biohydrologické aspekty zvyšovania reziliencie agroekosystémov</t>
  </si>
  <si>
    <t>Variabilita prvkov hydrologickej bilancie a hydrologických procesov v horskom povodí v podmienkach globálnej zmeny</t>
  </si>
  <si>
    <t>Kvantifikácia interakčných procesov v hydrologickom cykle v podmienkach nížinného územia</t>
  </si>
  <si>
    <t>Predikcia miesta zdroja bodového znečistenia v sieti vodných tokov – hydrodynamický prístup</t>
  </si>
  <si>
    <t>Vplyv vodnej vegetácie na kvantitatívne a kvalitatívne parametre nížinných vodných tokov</t>
  </si>
  <si>
    <t>Obraz zbožnosti v stredovekej hudobnej kultúre na Slovensku</t>
  </si>
  <si>
    <t>Hudobná topografia Slovenska v premenách storočí</t>
  </si>
  <si>
    <t>Systematika piesňových žánrov v tradičnej hudobnej kultúre</t>
  </si>
  <si>
    <t>Drevený píšťalový fond historických organových pozitívov na Slovensku</t>
  </si>
  <si>
    <t>Duchovná pieseň 17. a 18. storočia na Slovensku v žánrovom a hudobno-štýlovom kontexte</t>
  </si>
  <si>
    <t>Osobnosť a dielo v dejinách hudobnej kultúry 18. – 20. storočia na Slovensku</t>
  </si>
  <si>
    <t>Missale Romanum sign. Rkp. zv. 387 z Ústrednej knižnice SAV - výskum a pramenná edícia</t>
  </si>
  <si>
    <t>Modelovanie a riadenie zložitých udalostných systémov obsahujúcich neriaditeľné udalosti a nepozorovateľné stavy</t>
  </si>
  <si>
    <t>Počítačové modelovanie dynamiky požiaru a jeho dôsledkov</t>
  </si>
  <si>
    <t>Nové metódy a prístupy pre distribuované škálované počítanie</t>
  </si>
  <si>
    <t>Spracovanie údajov zo senzorov prostriedkami umelej inteligencie</t>
  </si>
  <si>
    <t>Elektrónová litografia nanometrových štruktúr pre 2D materiály na báze sulfidov kovov</t>
  </si>
  <si>
    <t>Automatické hodnotenie akútneho stresu z reči</t>
  </si>
  <si>
    <t>Ekologické analýzy akulturácie krajiny Slovenska od mladšieho praveku dodnes</t>
  </si>
  <si>
    <t>Výskum biokultúrnych hodnôt krajiny</t>
  </si>
  <si>
    <t>Zmeny pôdnych vlastností a sekundárna sukcesia po zalesnení bývalých poľnohospodárskych pôd</t>
  </si>
  <si>
    <t>Historické a súčasné zmeny krajinnej diverzity a biodiverzity vplyvom pôsobenia prírodných a antropogénnych faktorov</t>
  </si>
  <si>
    <t>Pôvod amniótov: identifikácia kľúčových štruktúr najbazálnejších amniótov využitím počítačovej mikrotomografie</t>
  </si>
  <si>
    <t>Morfológia fosílnych jašterov s použitím zobrazovacích techník počítačovej mikrotomografie, ich fylogenetické vzťahy, paleobiogeografia - migrácie a zmeny spoločenstiev odrážajuce postupné klimatické zmeny kenozoika</t>
  </si>
  <si>
    <t>Meranie a modelovanie elektrického poľa srdca na neinvazívnu identifikáciu a interpretáciu štrukturálnych zmien komorového myokardu vedúcich k ventrikulárnym arytmiám</t>
  </si>
  <si>
    <t>Zobrazovacie metódy na báze magnetickej rezonancie pre medicínsku diagnostiku a materiálový výskum.</t>
  </si>
  <si>
    <t>Analýza viacrozmerných časových radov a jej aplikácie na výskum funkčných prepojení v mozgu.</t>
  </si>
  <si>
    <t>Vývoj experimentálnej platformy a nástrojov analýzy na meranie účinkov nízkofrekvenčných elektromagnetických polí na biologické systémy</t>
  </si>
  <si>
    <t>Výskum možností a rozvoj SQUID magnetometrie pre vybrané aplikácie v biomedicíne a materiálovom výskume</t>
  </si>
  <si>
    <t>Mechanizmy asymetrického bunkového delenia počas sporulácie Bacillus subtilis.</t>
  </si>
  <si>
    <t>Ľudský mliečny bioaktívny glykoproteín laktoferín ako regulátor homeostázy</t>
  </si>
  <si>
    <t>Inovatívne stratégie dezinfekcie: vplyv esenciálnych olejov na mikroflóru a materiály objektov kultúrneho dedičstva</t>
  </si>
  <si>
    <t>Úloha kalpainom vytváraných degrónov v regulácii transportérov neurotransmiterov</t>
  </si>
  <si>
    <t>Úloha PDZ interakcií v regulácii transportérov neurotransmiterov</t>
  </si>
  <si>
    <t>Evolúcia amylolytických enzýmov.</t>
  </si>
  <si>
    <t>Vplyv včelieho enzýmu glukózooxidáza na antibakteriálne vlastnosti medu a charakterizácia jeho produkcie a aktivity v podhltanových žľazách včely medonosnej (Apis mellifera)</t>
  </si>
  <si>
    <t>Hybridné, lignolytické a verzatilné hémové peroxidázy z askomycétnych a bazidiomycétnych húb.</t>
  </si>
  <si>
    <t>Faktory ovplyvňujúce dynamiku mitochondriálneho nukleoidu.</t>
  </si>
  <si>
    <t>Tvorba proteínového obalu spór Bacillus subtilis– štúdium proteín-proteínových interakcií a samo-organizujúcich sa vlastností obalových proteínov.</t>
  </si>
  <si>
    <t>Štúdium replikačných proteínov modelových bakteriofágov v systéme bakteriofág – hostiteľ.</t>
  </si>
  <si>
    <t>Skladanie komplexu septínu do štruktúr vyššieho poriadku.</t>
  </si>
  <si>
    <t>Signálne kaskády regulácie sigma faktorov RNA polymerázy pri odozve na stres,  bunkovej a fyziologickej diferenciácii u pôdnych baktérií rodu Streptomyces</t>
  </si>
  <si>
    <t>Štúdium vplyvu mutácií asociovaných so srdcovými arytmiami na štruktúru a funkciu ľudského ryanodínového receptora 2</t>
  </si>
  <si>
    <t>Izolácia a pokročilá charakterizácia nových probiotických mikroorganizmov s potenciálom pre uplatnenie v biomedicíne a biotechnológiách</t>
  </si>
  <si>
    <t>Lítiom stimulovaná medzifázová väzba v horčíkových kompozitoch</t>
  </si>
  <si>
    <t>Povlakovanie povrchu práškovo metalurgického titánu pôsobením elektromagnetického žiarenia a pracovnej atmosféry, štúdium mikroštruktúry a vybraných vlastností povlakov</t>
  </si>
  <si>
    <t>Štúdium creepových vlastnosti PM Al –Al2O3 kompozitov pomocou small punch testing metódy</t>
  </si>
  <si>
    <t>Komplexné koncentrované zliatiny pre vysokoteplotné konštrukčné aplikácie</t>
  </si>
  <si>
    <t>Štúdium využitia čistých horčíkových práškov pre prípravu biologicky odbúrateľných materiálov.</t>
  </si>
  <si>
    <t>Štúdium výroby spevňujúcich fáz na báze uhlíka z odpadu a možnosti ich využitia v inžinierskych aplikáciách.</t>
  </si>
  <si>
    <t>Vplyv priečnych a pozdĺžnych nerovnosti vozovky na celotelové vibrácie posádky motorového vozidla</t>
  </si>
  <si>
    <t>Príprava a štúdium kompozitných materiálov pripravených odlievaním hliníkových a keramických práškových zmesí.</t>
  </si>
  <si>
    <t>Nanomateriály  a nanoštruktúrované vrstvy so špecifickou funkcionalitou.</t>
  </si>
  <si>
    <t>Príprava hybridných kompozitných materiálov a charakterizácia štruktúry a magnetických vlastností v širšom intervale teplôt</t>
  </si>
  <si>
    <t>Vývoj elektródového materiálu na báze uhlíkových vlákien dopovaných fosfidmi kovov pre elektrokatalýzu  vodíka.</t>
  </si>
  <si>
    <t>Príprava a charakterizácia pórovitých EuTbGd-MOF tenkých filmov pre luminiscenčné senzory</t>
  </si>
  <si>
    <t>Inovatívne postupy vo výskume a vývoji nových feroických materiálov s využitím komplexnej impedančnej spektroskopie</t>
  </si>
  <si>
    <t>Kompozitné horčíkovo-vápenato fosforečné biocementy s prídavkom koloidného oxidu kremičitého</t>
  </si>
  <si>
    <t>DIZAJN TOPOGRAFIE POVRCHOV NÁSTROJOV Z WC-Co S APLIKOVANÝMI PVD POVLAKMI</t>
  </si>
  <si>
    <t>Vývoj progresívnych disperzne spevnených kompozitov s kovovou matricou pripravených spekaním pomocou pulzného elektrického prúdu</t>
  </si>
  <si>
    <t>Vysokoteplotné vlastnosti boridových MeB2 (Me = Ti, Zr, Hf) keramických kompozitných materiálov</t>
  </si>
  <si>
    <t>Vývoj nových biodegradovateľných kovových zliatin určených pre medicínske aplikácie</t>
  </si>
  <si>
    <t>Viackomponentné keramické povlaky s vysokou entropiou pripravené iónovým naprašovaním</t>
  </si>
  <si>
    <t>Prehodnotenie vplyvu intermetalickej fázy na procesy krehnutia žiarupevných ocelí</t>
  </si>
  <si>
    <t>Textúrne dvojito orientované elektrotechnické ocele s vysokou, izotrópnou indukciou.</t>
  </si>
  <si>
    <t>Predikcia zvariteľnosti a lisovateľnosti kombinovaných laserom zváraných prístrihov z vysokopevných ocelí s podporou CAE systémov</t>
  </si>
  <si>
    <t>Príprava a vývoj nanokryštalického kompozitu na báze Cu určeného pre vysokoteplotné aplikácie</t>
  </si>
  <si>
    <t>Dizajn mikroštruktúry a subštruktúry elektroocelí  pre náročne aplikácie v pohonoch elektromobilov.</t>
  </si>
  <si>
    <t>Termodynamické modelovanie ternárneho systému B-Fe-W a extrapolácia ternárnych dát  pre termodynamické výpočty polykomponentných zliatinových systémov.</t>
  </si>
  <si>
    <t>Štúdium javu tvarovej pamäti a príbuzných javov v keramických systémoch.</t>
  </si>
  <si>
    <t>Vývoj nano/mikrovlákien na báze oxidov kovov metódou elektrostatického zvlákňovania pre špeciálne technické aplikácie</t>
  </si>
  <si>
    <t>Výskum progresívnych metód úpravy práškových zliatin určených na prípravu magneticky mäkkých kompozitov</t>
  </si>
  <si>
    <t>Vplyv kontinuálneho a pulzujúceho kvapalinového prúdu na mikroštruktúru, vlastnosti a integritu v materiáloch.</t>
  </si>
  <si>
    <t>Reflexia globalizácie ako celospoločenského fenoménu v kultúrach Ázie, Afriky a Oceánie</t>
  </si>
  <si>
    <t>Symbolika zvieraťa v tradičnom umení Blízkeho východu, Ďalekého východu a Oceánie</t>
  </si>
  <si>
    <t>Príprava a štúdium polymérov a polymérnych materiálov z obnoviteľných zdrojov.</t>
  </si>
  <si>
    <t>Nové elektro- a foto- aktívne deriváty pre elektroniku a polymerizačné systémy</t>
  </si>
  <si>
    <t>Polymérne  materiály pre pokročilé aplikácie</t>
  </si>
  <si>
    <t>Príprava a štúdium polymérnych materiálov na báze termoplastického škrobu</t>
  </si>
  <si>
    <t>Kombinované polymérne systémy pre imunoterapiu rakoviny</t>
  </si>
  <si>
    <t>Štrukturálne-dynamické vlastnosti oligomérov a polymérov v objemovom stave a v uväznených stavoch pórovitých anorganických matríc</t>
  </si>
  <si>
    <t>Vplyv mikroštruktúry a dynamiky na sieťovanie a vlastnosti vytvrdených polymérov</t>
  </si>
  <si>
    <t>Polymérne kompozity pre 3D tlač</t>
  </si>
  <si>
    <t>Molekulovo-dynamické simulácie topologicky uväznených a obmedzených polymérov</t>
  </si>
  <si>
    <t>Radikálová polymerizácia vodorozpustných monomérov: vplyv molekulových interakcií na kinetiku a mechanizmus polymerizácie</t>
  </si>
  <si>
    <t>Ochrana povrchov pred adsorpciou proteínov: poly(etylénoxid) vs poly(2-oxazolín)</t>
  </si>
  <si>
    <t>Mikrosféry pripravené dvojitým kovalentným a nekovalentným sieťovaním alginátov so samoregeneračnou schopnosťou pre bunkovú enkapsuláciu</t>
  </si>
  <si>
    <t>Využitie kontrolovaných polymerizácií pre prípravu nano-častíc a kompozitov.</t>
  </si>
  <si>
    <t>Príprava a štúdium polymérnych gélov s využitím v ochrane kultúrneho dedičstva</t>
  </si>
  <si>
    <t>Príprava a charakterizácia štruktúry a vlastností biodegradovateľných multifázových polymérnych materiálov na báze modifikovaného škrobu</t>
  </si>
  <si>
    <t>Obraz „Iného“ v slovenskej politike po roku 1989</t>
  </si>
  <si>
    <t>Dr. Ivan Markovič a jeho generácia v slovenskej politike</t>
  </si>
  <si>
    <t>Tendencie vývoja súčasného kapitalizmu – protirečenia a konflikty</t>
  </si>
  <si>
    <t>Mýtus a kult Slovenského štátu v historicko-spoločenskom diskurze po roku 1945 (zrod, vývojové tendencie a odrazy v politickej kultúre)</t>
  </si>
  <si>
    <t>Príležitostná básnická tvorba Juraja Palkoviča, Bohuslava Tablica a Pavla Jozefa Šafárika</t>
  </si>
  <si>
    <t>Osvietenské písanie. Poetika textov Ladislava Bartolomeidesa</t>
  </si>
  <si>
    <t>Emócie v literatúre: kognitívnovedný pohľad</t>
  </si>
  <si>
    <t>Antitradicionalisti. Spory o kultúrny model v tridsiatych rokoch 20. storočia</t>
  </si>
  <si>
    <t>Prejavy synkretizmu v poetike cirkevných piesní v slovenskej protestantskej literatúre 16. - 18 storočia</t>
  </si>
  <si>
    <t>„Geopoetika“ Bratislavy: reprezentácie mesta v slovenskej literatúre po roku 1918</t>
  </si>
  <si>
    <t>Literatúra v službách výchovy (Podoby a premeny funkčného modelu literatúry v slovenskej literatúre na konci 19. a v prvej tretine 20. storočia)</t>
  </si>
  <si>
    <t>Národnoobrodenecké reprezentácie - mody realizácie, transgresie a tranzície</t>
  </si>
  <si>
    <t>Literárny text, poetika, umelecká práca</t>
  </si>
  <si>
    <t>Modernizmus v slovenskej literatúre II</t>
  </si>
  <si>
    <t>Textologický a edičný výskum vybraných reedícií básnických zbierok vydaných od druhej polovice 20. storočia po súčasnosť</t>
  </si>
  <si>
    <t>Difúzne svetlo v mestskom prostredí: nový model zohľadňujúci vlastnosti lokálnej atmosféry</t>
  </si>
  <si>
    <t>Výskum priamej zložky dennej osvetlenosti v architektonickom a interiérovom prostredí</t>
  </si>
  <si>
    <t>Multiškálové štúdium a modelovanie kompozitných makrokonštrukcií</t>
  </si>
  <si>
    <t>Štúdium procesov hydratácie a vývoja mikroštruktúry v mnohozložkových cementových spojivách</t>
  </si>
  <si>
    <t>Výskum energetickej účinnosti inovatívnych BIPV/T článkov chladených PCM technológiou.</t>
  </si>
  <si>
    <t>Filozofická analýza stierania hraníc v modernom biodiskurze</t>
  </si>
  <si>
    <t>Spoločenská angažovanosť, identita a modernita v súčasnej africkej anglofónnej literatúre</t>
  </si>
  <si>
    <t>Literárny/umelecký artefakt a jeho kontexty (Komparatistika a sociálne vedy)</t>
  </si>
  <si>
    <t>Konverzácia a európska literatúra</t>
  </si>
  <si>
    <t>Preklad ako súčasť dejín  kultúrneho procesu III. Preklad a prekladanie - texty, osobnosti, inštitúcie  v interdisciplinárnych a transdisciplinárnych vzťahoch</t>
  </si>
  <si>
    <t>Reflexia ruského formalizmu v slovenských prekladoch a literárnovedných prácach Mikuláša Bakoša (metodológia, terminológia, recepcia).</t>
  </si>
  <si>
    <t>Poetika hlavných upanišád</t>
  </si>
  <si>
    <t>Interdiskurzívne konštruovanie reality v literatúre</t>
  </si>
  <si>
    <t>Tradičné a alternatívne rodičovstvá 21. storočia: motivácie, dilemy a konzekvencie.</t>
  </si>
  <si>
    <t>Pedagogické a vývinovo-psychologické dopady inovácií predškolského vzdelávania</t>
  </si>
  <si>
    <t>Sociálno-psychologické predpoklady antidiskriminačných intervencií: kvalitatívna metaanalýza</t>
  </si>
  <si>
    <t>Kvartérne klimatické zmeny v izotopových archívoch slovenských jaskýň</t>
  </si>
  <si>
    <t>Zloženie, zdroje, transport a paleogeografické podmienky sedimentácie siliciklastického materiálu v triasovo/jurských hraničných súvrstviach jednotiek oblasti Tatier</t>
  </si>
  <si>
    <t>Potenciál na zachovanie hypoxických eventov a ich účinok na bentické spoločenstvá vo fosílnom zázname</t>
  </si>
  <si>
    <t>Sedimentárne paleoprostredia a transportno–depozičné mechanizmy v paleogénnych súvrstviach Centrálnych Západných Karpát</t>
  </si>
  <si>
    <t>Časové a priestorové zmeny v zložení bentických spoločenstiev dominantných s koralinnými riasami Viedenskej panvy a Karpatskej priehlbiny v strednom miocéne</t>
  </si>
  <si>
    <t>Imobilizácia potenciálne toxických prvkov v kontaminovaných pôdach na významných Cu-ložiskách Európy</t>
  </si>
  <si>
    <t>Mineralógia, petrogenéza a metalogenetický potenciál Pliocénneho vnútro-platňového magmatizmu Západných Karpát</t>
  </si>
  <si>
    <t>Rodingity v Západných Karpatoch, špecializovaný horninový typ</t>
  </si>
  <si>
    <t>Šváby zo svetových jantárov II</t>
  </si>
  <si>
    <t>Chronológia globálnych udalostí v tethýdnych a paratethýdnych panvách Západných Karpát  na základe evolučného vývoja a životných podmienok fosílnych planktonických organizmov</t>
  </si>
  <si>
    <t>Mineralógia a genéza drahokovovej epitermálnej Au-Ag mineralizácie v JZ časti štiavnického stratovulkánu (oblasť Rudno - Pukanec)</t>
  </si>
  <si>
    <t>Metamorfné procesy v kolíznych orogénnych zónach</t>
  </si>
  <si>
    <t>Genéza a evolučné štádia granitového masívu tatrickej časti Nízkych Tatier</t>
  </si>
  <si>
    <t>Horninotvorné a akcesorické minerály počas retrogresie vysokostupňových metamagmatických a metamorfovaných hornín</t>
  </si>
  <si>
    <t>Analýza robustnosti vybraných štrukturálnych parametrov vo vzťahu k seizmickému pohybu v lokálnych povrchových štruktúrach so stochastickými perturbáciami materiálových parametrov</t>
  </si>
  <si>
    <t>Magnetotelurické modelovanie hlbokých tektonických štruktúr na kontakte Európskej platformy a Karpatského bloku</t>
  </si>
  <si>
    <t>Integrácia najnovších poznatkov a interpretačných prístupov gravimetrie, geotermiky a hlbinnej seizmiky pre určenie stavby a tektoniky litosféry s dôrazom na Západné Karpaty</t>
  </si>
  <si>
    <t>Súčasná a historická seizmická aktivita v zdrojovej oblasti Malé Karpaty</t>
  </si>
  <si>
    <t>Mezo- a mikro-meteorologický prieskum výskytu hydrometeorov v prízemnej vrstve troposféry na základe pasívneho vyhodnocovania zmien elektromagnetického žiarenia z antropogénnych zdrojov</t>
  </si>
  <si>
    <t>Časové a priestorové variácie objemovej aktivity radónu a koncentrácie CO2 v prírodnom prostredí</t>
  </si>
  <si>
    <t>Magnetická anizotropia, sedimentológia a proveniencia klastických súvrství Západných Karpát</t>
  </si>
  <si>
    <t>Hodnotenie zraniteľnosti vybraných prírodných a narušených ekosystémov voči hydrometeorologickým extrémom</t>
  </si>
  <si>
    <t>Systematika, ekologické nároky a rozšírenie foretických roztočov (Acari, Mesostigmata) podkôrneho a drevokazného hmyzu v podmienkach Európy.</t>
  </si>
  <si>
    <t>Expresia a funkčná charakterizácia receptorov pre neuropeptidy hmyzu a kliešťov.</t>
  </si>
  <si>
    <t>Reprodukčné stratégie vo vzťahu k akustickým parametrom a migračným stratégiám: štúdie na trsteniarikovi bahennom (Acrocephalus scirpaceus) a strakošovi kolesárovi (Lanius minor).</t>
  </si>
  <si>
    <t>Štúdium evolúcie mitochondriálneho genómu pomocou kvasinky Kluyveromyces lactis</t>
  </si>
  <si>
    <t>Detailná identifikácia a charakterizácia Borrelia burgdorferi sensu lato a Borrelia miyamotoi pomocou multilokusovej sekvenčnej typizácie (MLST).</t>
  </si>
  <si>
    <t>Ekologický a etologický výskum invázneho švába Ectobius vittiventris (Blattaria) na Slovensku</t>
  </si>
  <si>
    <t>Oribatocenózy urbánneho prostredia</t>
  </si>
  <si>
    <t>Klimatická zmena a vodné nádrže – efekt antropických vplyvov na teplotný režim tokov a diverzitu bentických bezstavovcov</t>
  </si>
  <si>
    <t>Význam interakcií medzi ektoparazitmi pre prenos vektormi-prenášaných patogénov</t>
  </si>
  <si>
    <t>Metabolické účinky pohlavných hormónov hmyzu.</t>
  </si>
  <si>
    <t>Identifikácia adaptačných mechanizmov u kliešťa Ixodes ricinus počas cicania na úrovni individuálnych orgánov a identifikácia nových biomarkerov využiteľných pri príprave vakcín proti zoonózam prenášaných kliešťom Ixodes ricinus</t>
  </si>
  <si>
    <t>Bentických život v krasových prameňoch: Ekologická izolovanosť pramenného habitatu, funkčné zloženie a fylogenetická diverzita bentických organizmov</t>
  </si>
  <si>
    <t>*</t>
  </si>
  <si>
    <r>
      <rPr>
        <b/>
        <sz val="10"/>
        <color rgb="FFFF0000"/>
        <rFont val="Arial"/>
        <family val="2"/>
        <charset val="238"/>
      </rPr>
      <t>*</t>
    </r>
    <r>
      <rPr>
        <sz val="9"/>
        <rFont val="Arial"/>
        <family val="2"/>
        <charset val="238"/>
      </rPr>
      <t xml:space="preserve"> spoločné projekty, na ktoré poskytuje dotáciu aj MŠVVaŠ SR (spoluriešitelia sú z verejnej VŠ)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</si>
</sst>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S_k_-;\-* #,##0.00\ _S_k_-;_-* &quot;-&quot;??\ _S_k_-;_-@_-"/>
  </numFmts>
  <fonts count="17">
    <font>
      <sz val="10"/>
      <name val="Arial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ntiqua EE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Calibri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6" fillId="0" borderId="0"/>
  </cellStyleXfs>
  <cellXfs count="338">
    <xf numFmtId="0" fontId="0" fillId="0" borderId="0" xfId="0"/>
    <xf numFmtId="0" fontId="4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3" applyFont="1" applyFill="1" applyBorder="1" applyAlignment="1">
      <alignment wrapText="1"/>
    </xf>
    <xf numFmtId="0" fontId="12" fillId="0" borderId="0" xfId="0" applyFont="1" applyFill="1" applyAlignment="1">
      <alignment horizontal="center"/>
    </xf>
    <xf numFmtId="0" fontId="8" fillId="0" borderId="0" xfId="0" applyFont="1" applyFill="1" applyBorder="1" applyAlignment="1">
      <alignment wrapText="1"/>
    </xf>
    <xf numFmtId="3" fontId="8" fillId="0" borderId="0" xfId="0" applyNumberFormat="1" applyFont="1" applyFill="1"/>
    <xf numFmtId="1" fontId="8" fillId="0" borderId="0" xfId="0" applyNumberFormat="1" applyFont="1" applyFill="1"/>
    <xf numFmtId="0" fontId="4" fillId="3" borderId="4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5" fillId="0" borderId="3" xfId="3" applyFont="1" applyFill="1" applyBorder="1" applyAlignment="1">
      <alignment wrapText="1"/>
    </xf>
    <xf numFmtId="0" fontId="5" fillId="2" borderId="5" xfId="3" applyFont="1" applyFill="1" applyBorder="1" applyAlignment="1">
      <alignment wrapText="1"/>
    </xf>
    <xf numFmtId="0" fontId="10" fillId="2" borderId="4" xfId="3" applyFont="1" applyFill="1" applyBorder="1" applyAlignment="1">
      <alignment wrapText="1"/>
    </xf>
    <xf numFmtId="0" fontId="5" fillId="3" borderId="5" xfId="3" applyFont="1" applyFill="1" applyBorder="1" applyAlignment="1">
      <alignment wrapText="1"/>
    </xf>
    <xf numFmtId="0" fontId="10" fillId="3" borderId="4" xfId="3" applyFont="1" applyFill="1" applyBorder="1" applyAlignment="1">
      <alignment wrapText="1"/>
    </xf>
    <xf numFmtId="0" fontId="5" fillId="0" borderId="2" xfId="3" applyFont="1" applyFill="1" applyBorder="1" applyAlignment="1">
      <alignment wrapText="1"/>
    </xf>
    <xf numFmtId="0" fontId="10" fillId="3" borderId="5" xfId="3" applyFont="1" applyFill="1" applyBorder="1" applyAlignment="1">
      <alignment wrapText="1"/>
    </xf>
    <xf numFmtId="0" fontId="5" fillId="3" borderId="6" xfId="3" applyFont="1" applyFill="1" applyBorder="1" applyAlignment="1">
      <alignment wrapText="1"/>
    </xf>
    <xf numFmtId="0" fontId="5" fillId="0" borderId="3" xfId="3" applyFont="1" applyFill="1" applyBorder="1" applyAlignment="1">
      <alignment horizontal="left" wrapText="1"/>
    </xf>
    <xf numFmtId="0" fontId="5" fillId="0" borderId="2" xfId="0" applyFont="1" applyFill="1" applyBorder="1" applyAlignment="1">
      <alignment vertical="center"/>
    </xf>
    <xf numFmtId="0" fontId="5" fillId="3" borderId="5" xfId="3" applyFont="1" applyFill="1" applyBorder="1" applyAlignment="1">
      <alignment horizontal="left" wrapText="1"/>
    </xf>
    <xf numFmtId="0" fontId="10" fillId="3" borderId="4" xfId="3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/>
    </xf>
    <xf numFmtId="0" fontId="3" fillId="0" borderId="0" xfId="0" applyFont="1" applyFill="1" applyAlignment="1">
      <alignment vertical="top"/>
    </xf>
    <xf numFmtId="0" fontId="2" fillId="0" borderId="3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9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2" fillId="0" borderId="1" xfId="2" applyFont="1" applyFill="1" applyBorder="1" applyAlignment="1">
      <alignment vertical="top"/>
    </xf>
    <xf numFmtId="0" fontId="2" fillId="0" borderId="3" xfId="2" applyFont="1" applyFill="1" applyBorder="1" applyAlignment="1">
      <alignment vertical="top"/>
    </xf>
    <xf numFmtId="0" fontId="2" fillId="3" borderId="10" xfId="2" applyFont="1" applyFill="1" applyBorder="1" applyAlignment="1">
      <alignment vertical="top"/>
    </xf>
    <xf numFmtId="0" fontId="2" fillId="3" borderId="11" xfId="2" applyFont="1" applyFill="1" applyBorder="1" applyAlignment="1">
      <alignment vertical="top"/>
    </xf>
    <xf numFmtId="0" fontId="2" fillId="0" borderId="2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2" fillId="2" borderId="10" xfId="2" applyFont="1" applyFill="1" applyBorder="1" applyAlignment="1">
      <alignment vertical="top"/>
    </xf>
    <xf numFmtId="0" fontId="2" fillId="2" borderId="11" xfId="2" applyFont="1" applyFill="1" applyBorder="1" applyAlignment="1">
      <alignment vertical="top"/>
    </xf>
    <xf numFmtId="1" fontId="2" fillId="0" borderId="2" xfId="2" applyNumberFormat="1" applyFont="1" applyFill="1" applyBorder="1" applyAlignment="1">
      <alignment vertical="top"/>
    </xf>
    <xf numFmtId="1" fontId="2" fillId="0" borderId="1" xfId="2" applyNumberFormat="1" applyFont="1" applyFill="1" applyBorder="1" applyAlignment="1">
      <alignment vertical="top"/>
    </xf>
    <xf numFmtId="0" fontId="2" fillId="0" borderId="2" xfId="2" applyFont="1" applyFill="1" applyBorder="1" applyAlignment="1">
      <alignment vertical="top"/>
    </xf>
    <xf numFmtId="0" fontId="2" fillId="3" borderId="12" xfId="2" applyFont="1" applyFill="1" applyBorder="1" applyAlignment="1">
      <alignment vertical="top"/>
    </xf>
    <xf numFmtId="0" fontId="2" fillId="3" borderId="12" xfId="0" applyFont="1" applyFill="1" applyBorder="1" applyAlignment="1">
      <alignment vertical="top"/>
    </xf>
    <xf numFmtId="0" fontId="2" fillId="0" borderId="1" xfId="0" applyNumberFormat="1" applyFont="1" applyFill="1" applyBorder="1" applyAlignment="1">
      <alignment horizontal="left" vertical="top"/>
    </xf>
    <xf numFmtId="1" fontId="2" fillId="0" borderId="3" xfId="2" applyNumberFormat="1" applyFont="1" applyFill="1" applyBorder="1" applyAlignment="1">
      <alignment vertical="top"/>
    </xf>
    <xf numFmtId="1" fontId="2" fillId="3" borderId="10" xfId="2" applyNumberFormat="1" applyFont="1" applyFill="1" applyBorder="1" applyAlignment="1">
      <alignment vertical="top"/>
    </xf>
    <xf numFmtId="1" fontId="2" fillId="3" borderId="11" xfId="2" applyNumberFormat="1" applyFont="1" applyFill="1" applyBorder="1" applyAlignment="1">
      <alignment vertical="top"/>
    </xf>
    <xf numFmtId="1" fontId="2" fillId="0" borderId="1" xfId="0" applyNumberFormat="1" applyFont="1" applyFill="1" applyBorder="1" applyAlignment="1">
      <alignment vertical="top"/>
    </xf>
    <xf numFmtId="0" fontId="2" fillId="0" borderId="3" xfId="0" applyNumberFormat="1" applyFont="1" applyFill="1" applyBorder="1" applyAlignment="1">
      <alignment horizontal="left" vertical="top"/>
    </xf>
    <xf numFmtId="0" fontId="2" fillId="2" borderId="10" xfId="0" applyNumberFormat="1" applyFont="1" applyFill="1" applyBorder="1" applyAlignment="1">
      <alignment horizontal="left" vertical="top"/>
    </xf>
    <xf numFmtId="0" fontId="2" fillId="2" borderId="11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5" fillId="0" borderId="1" xfId="3" applyFont="1" applyFill="1" applyBorder="1" applyAlignment="1">
      <alignment vertical="top" wrapText="1"/>
    </xf>
    <xf numFmtId="0" fontId="5" fillId="0" borderId="3" xfId="3" applyFont="1" applyFill="1" applyBorder="1" applyAlignment="1">
      <alignment vertical="top" wrapText="1"/>
    </xf>
    <xf numFmtId="0" fontId="10" fillId="2" borderId="4" xfId="3" applyFont="1" applyFill="1" applyBorder="1" applyAlignment="1">
      <alignment vertical="top" wrapText="1"/>
    </xf>
    <xf numFmtId="0" fontId="5" fillId="2" borderId="5" xfId="3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10" fillId="3" borderId="4" xfId="3" applyFont="1" applyFill="1" applyBorder="1" applyAlignment="1">
      <alignment vertical="top" wrapText="1"/>
    </xf>
    <xf numFmtId="0" fontId="5" fillId="3" borderId="5" xfId="3" applyFont="1" applyFill="1" applyBorder="1" applyAlignment="1">
      <alignment vertical="top" wrapText="1"/>
    </xf>
    <xf numFmtId="0" fontId="5" fillId="0" borderId="2" xfId="3" applyFont="1" applyFill="1" applyBorder="1" applyAlignment="1">
      <alignment vertical="top" wrapText="1"/>
    </xf>
    <xf numFmtId="0" fontId="5" fillId="3" borderId="6" xfId="3" applyFont="1" applyFill="1" applyBorder="1" applyAlignment="1">
      <alignment vertical="top" wrapText="1"/>
    </xf>
    <xf numFmtId="0" fontId="10" fillId="3" borderId="5" xfId="3" applyFont="1" applyFill="1" applyBorder="1" applyAlignment="1">
      <alignment vertical="top" wrapText="1"/>
    </xf>
    <xf numFmtId="0" fontId="5" fillId="0" borderId="3" xfId="3" applyFont="1" applyFill="1" applyBorder="1" applyAlignment="1">
      <alignment horizontal="left" vertical="top" wrapText="1"/>
    </xf>
    <xf numFmtId="0" fontId="10" fillId="3" borderId="4" xfId="3" applyFont="1" applyFill="1" applyBorder="1" applyAlignment="1">
      <alignment horizontal="right" vertical="top" wrapText="1"/>
    </xf>
    <xf numFmtId="0" fontId="5" fillId="3" borderId="5" xfId="3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vertical="center"/>
    </xf>
    <xf numFmtId="1" fontId="4" fillId="0" borderId="2" xfId="0" applyNumberFormat="1" applyFont="1" applyFill="1" applyBorder="1" applyAlignment="1">
      <alignment vertical="center"/>
    </xf>
    <xf numFmtId="0" fontId="2" fillId="0" borderId="1" xfId="2" applyFont="1" applyFill="1" applyBorder="1" applyAlignment="1">
      <alignment horizontal="center" vertical="center"/>
    </xf>
    <xf numFmtId="2" fontId="2" fillId="0" borderId="1" xfId="2" applyNumberFormat="1" applyFont="1" applyFill="1" applyBorder="1" applyAlignment="1">
      <alignment vertical="center"/>
    </xf>
    <xf numFmtId="0" fontId="2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2" fillId="0" borderId="1" xfId="2" applyFont="1" applyFill="1" applyBorder="1" applyAlignment="1">
      <alignment horizontal="left" vertical="center"/>
    </xf>
    <xf numFmtId="0" fontId="2" fillId="0" borderId="3" xfId="2" applyFont="1" applyFill="1" applyBorder="1" applyAlignment="1">
      <alignment horizontal="center" vertical="center"/>
    </xf>
    <xf numFmtId="2" fontId="2" fillId="0" borderId="3" xfId="2" applyNumberFormat="1" applyFont="1" applyFill="1" applyBorder="1" applyAlignment="1">
      <alignment vertical="center"/>
    </xf>
    <xf numFmtId="0" fontId="2" fillId="0" borderId="3" xfId="2" applyFont="1" applyFill="1" applyBorder="1" applyAlignment="1">
      <alignment vertical="center"/>
    </xf>
    <xf numFmtId="0" fontId="4" fillId="0" borderId="3" xfId="2" applyFont="1" applyFill="1" applyBorder="1" applyAlignment="1">
      <alignment vertical="center"/>
    </xf>
    <xf numFmtId="0" fontId="2" fillId="0" borderId="3" xfId="2" applyFont="1" applyFill="1" applyBorder="1" applyAlignment="1">
      <alignment horizontal="left" vertical="center"/>
    </xf>
    <xf numFmtId="0" fontId="2" fillId="3" borderId="4" xfId="2" applyFont="1" applyFill="1" applyBorder="1" applyAlignment="1">
      <alignment horizontal="center" vertical="center"/>
    </xf>
    <xf numFmtId="2" fontId="2" fillId="3" borderId="4" xfId="2" applyNumberFormat="1" applyFont="1" applyFill="1" applyBorder="1" applyAlignment="1">
      <alignment vertical="center"/>
    </xf>
    <xf numFmtId="0" fontId="2" fillId="3" borderId="4" xfId="2" applyFont="1" applyFill="1" applyBorder="1" applyAlignment="1">
      <alignment vertical="center"/>
    </xf>
    <xf numFmtId="0" fontId="4" fillId="3" borderId="4" xfId="2" applyFont="1" applyFill="1" applyBorder="1" applyAlignment="1">
      <alignment vertical="center"/>
    </xf>
    <xf numFmtId="0" fontId="4" fillId="3" borderId="4" xfId="2" applyNumberFormat="1" applyFont="1" applyFill="1" applyBorder="1" applyAlignment="1">
      <alignment horizontal="left" vertical="center"/>
    </xf>
    <xf numFmtId="0" fontId="2" fillId="3" borderId="4" xfId="2" applyFont="1" applyFill="1" applyBorder="1" applyAlignment="1">
      <alignment horizontal="left" vertical="center"/>
    </xf>
    <xf numFmtId="0" fontId="2" fillId="3" borderId="13" xfId="2" applyFont="1" applyFill="1" applyBorder="1" applyAlignment="1">
      <alignment vertical="center"/>
    </xf>
    <xf numFmtId="0" fontId="2" fillId="3" borderId="5" xfId="2" applyFont="1" applyFill="1" applyBorder="1" applyAlignment="1">
      <alignment horizontal="center" vertical="center"/>
    </xf>
    <xf numFmtId="2" fontId="2" fillId="3" borderId="5" xfId="2" applyNumberFormat="1" applyFont="1" applyFill="1" applyBorder="1" applyAlignment="1">
      <alignment vertical="center"/>
    </xf>
    <xf numFmtId="0" fontId="2" fillId="3" borderId="5" xfId="2" applyFont="1" applyFill="1" applyBorder="1" applyAlignment="1">
      <alignment vertical="center"/>
    </xf>
    <xf numFmtId="0" fontId="4" fillId="3" borderId="5" xfId="2" applyFont="1" applyFill="1" applyBorder="1" applyAlignment="1">
      <alignment vertical="center"/>
    </xf>
    <xf numFmtId="0" fontId="4" fillId="3" borderId="5" xfId="2" applyNumberFormat="1" applyFont="1" applyFill="1" applyBorder="1" applyAlignment="1">
      <alignment horizontal="left" vertical="center"/>
    </xf>
    <xf numFmtId="0" fontId="2" fillId="3" borderId="5" xfId="2" applyFont="1" applyFill="1" applyBorder="1" applyAlignment="1">
      <alignment horizontal="left" vertical="center"/>
    </xf>
    <xf numFmtId="0" fontId="2" fillId="3" borderId="15" xfId="2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2" fontId="2" fillId="0" borderId="3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left" vertical="center"/>
    </xf>
    <xf numFmtId="0" fontId="2" fillId="2" borderId="4" xfId="2" applyFont="1" applyFill="1" applyBorder="1" applyAlignment="1">
      <alignment horizontal="center" vertical="center"/>
    </xf>
    <xf numFmtId="2" fontId="2" fillId="2" borderId="4" xfId="2" applyNumberFormat="1" applyFont="1" applyFill="1" applyBorder="1" applyAlignment="1">
      <alignment vertical="center"/>
    </xf>
    <xf numFmtId="0" fontId="2" fillId="2" borderId="4" xfId="2" applyFont="1" applyFill="1" applyBorder="1" applyAlignment="1">
      <alignment vertical="center"/>
    </xf>
    <xf numFmtId="0" fontId="4" fillId="2" borderId="4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left" vertical="center"/>
    </xf>
    <xf numFmtId="0" fontId="2" fillId="2" borderId="4" xfId="2" applyFont="1" applyFill="1" applyBorder="1" applyAlignment="1">
      <alignment horizontal="left" vertical="center"/>
    </xf>
    <xf numFmtId="0" fontId="2" fillId="2" borderId="13" xfId="2" applyFont="1" applyFill="1" applyBorder="1" applyAlignment="1">
      <alignment vertical="center"/>
    </xf>
    <xf numFmtId="0" fontId="2" fillId="2" borderId="5" xfId="2" applyFont="1" applyFill="1" applyBorder="1" applyAlignment="1">
      <alignment horizontal="center" vertical="center"/>
    </xf>
    <xf numFmtId="2" fontId="2" fillId="2" borderId="5" xfId="2" applyNumberFormat="1" applyFont="1" applyFill="1" applyBorder="1" applyAlignment="1">
      <alignment vertical="center"/>
    </xf>
    <xf numFmtId="0" fontId="2" fillId="2" borderId="5" xfId="2" applyFont="1" applyFill="1" applyBorder="1" applyAlignment="1">
      <alignment vertical="center"/>
    </xf>
    <xf numFmtId="0" fontId="4" fillId="2" borderId="5" xfId="2" applyFont="1" applyFill="1" applyBorder="1" applyAlignment="1">
      <alignment vertical="center"/>
    </xf>
    <xf numFmtId="0" fontId="4" fillId="2" borderId="5" xfId="2" applyFont="1" applyFill="1" applyBorder="1" applyAlignment="1">
      <alignment horizontal="left" vertical="center"/>
    </xf>
    <xf numFmtId="0" fontId="2" fillId="2" borderId="5" xfId="2" applyFont="1" applyFill="1" applyBorder="1" applyAlignment="1">
      <alignment horizontal="left" vertical="center"/>
    </xf>
    <xf numFmtId="0" fontId="2" fillId="2" borderId="15" xfId="2" applyFont="1" applyFill="1" applyBorder="1" applyAlignment="1">
      <alignment vertical="center"/>
    </xf>
    <xf numFmtId="2" fontId="2" fillId="0" borderId="7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1" fontId="2" fillId="0" borderId="2" xfId="2" applyNumberFormat="1" applyFont="1" applyFill="1" applyBorder="1" applyAlignment="1">
      <alignment horizontal="center" vertical="center"/>
    </xf>
    <xf numFmtId="2" fontId="2" fillId="0" borderId="2" xfId="2" applyNumberFormat="1" applyFont="1" applyFill="1" applyBorder="1" applyAlignment="1">
      <alignment vertical="center"/>
    </xf>
    <xf numFmtId="1" fontId="2" fillId="0" borderId="2" xfId="2" applyNumberFormat="1" applyFont="1" applyFill="1" applyBorder="1" applyAlignment="1">
      <alignment vertical="center"/>
    </xf>
    <xf numFmtId="1" fontId="4" fillId="0" borderId="2" xfId="2" applyNumberFormat="1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2" fillId="0" borderId="2" xfId="2" applyFont="1" applyFill="1" applyBorder="1" applyAlignment="1">
      <alignment horizontal="left" vertical="center"/>
    </xf>
    <xf numFmtId="0" fontId="2" fillId="0" borderId="2" xfId="2" applyFont="1" applyFill="1" applyBorder="1" applyAlignment="1">
      <alignment vertical="center"/>
    </xf>
    <xf numFmtId="1" fontId="2" fillId="0" borderId="1" xfId="2" applyNumberFormat="1" applyFont="1" applyFill="1" applyBorder="1" applyAlignment="1">
      <alignment horizontal="center" vertical="center"/>
    </xf>
    <xf numFmtId="1" fontId="2" fillId="0" borderId="1" xfId="2" applyNumberFormat="1" applyFont="1" applyFill="1" applyBorder="1" applyAlignment="1">
      <alignment vertical="center"/>
    </xf>
    <xf numFmtId="1" fontId="4" fillId="0" borderId="1" xfId="2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" fontId="2" fillId="0" borderId="2" xfId="0" applyNumberFormat="1" applyFont="1" applyFill="1" applyBorder="1" applyAlignment="1">
      <alignment horizontal="left" vertical="center"/>
    </xf>
    <xf numFmtId="0" fontId="4" fillId="3" borderId="4" xfId="2" applyFont="1" applyFill="1" applyBorder="1" applyAlignment="1">
      <alignment horizontal="left" vertical="center"/>
    </xf>
    <xf numFmtId="0" fontId="4" fillId="3" borderId="5" xfId="2" applyFont="1" applyFill="1" applyBorder="1" applyAlignment="1">
      <alignment horizontal="left" vertical="center"/>
    </xf>
    <xf numFmtId="0" fontId="2" fillId="0" borderId="2" xfId="2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center" vertical="center"/>
    </xf>
    <xf numFmtId="2" fontId="2" fillId="3" borderId="6" xfId="2" applyNumberFormat="1" applyFont="1" applyFill="1" applyBorder="1" applyAlignment="1">
      <alignment vertical="center"/>
    </xf>
    <xf numFmtId="0" fontId="2" fillId="3" borderId="6" xfId="2" applyFont="1" applyFill="1" applyBorder="1" applyAlignment="1">
      <alignment vertical="center"/>
    </xf>
    <xf numFmtId="0" fontId="4" fillId="3" borderId="6" xfId="2" applyFont="1" applyFill="1" applyBorder="1" applyAlignment="1">
      <alignment vertical="center"/>
    </xf>
    <xf numFmtId="0" fontId="4" fillId="3" borderId="6" xfId="2" applyFont="1" applyFill="1" applyBorder="1" applyAlignment="1">
      <alignment horizontal="left" vertical="center"/>
    </xf>
    <xf numFmtId="0" fontId="2" fillId="3" borderId="6" xfId="2" applyFont="1" applyFill="1" applyBorder="1" applyAlignment="1">
      <alignment horizontal="left" vertical="center"/>
    </xf>
    <xf numFmtId="0" fontId="2" fillId="3" borderId="17" xfId="2" applyFont="1" applyFill="1" applyBorder="1" applyAlignment="1">
      <alignment vertical="center"/>
    </xf>
    <xf numFmtId="1" fontId="2" fillId="0" borderId="2" xfId="0" applyNumberFormat="1" applyFont="1" applyFill="1" applyBorder="1" applyAlignment="1">
      <alignment vertical="center"/>
    </xf>
    <xf numFmtId="1" fontId="2" fillId="0" borderId="3" xfId="0" applyNumberFormat="1" applyFont="1" applyFill="1" applyBorder="1" applyAlignment="1">
      <alignment vertical="center"/>
    </xf>
    <xf numFmtId="1" fontId="4" fillId="0" borderId="3" xfId="0" applyNumberFormat="1" applyFont="1" applyFill="1" applyBorder="1" applyAlignment="1">
      <alignment vertical="center"/>
    </xf>
    <xf numFmtId="1" fontId="2" fillId="3" borderId="4" xfId="0" applyNumberFormat="1" applyFont="1" applyFill="1" applyBorder="1" applyAlignment="1">
      <alignment vertical="center"/>
    </xf>
    <xf numFmtId="1" fontId="4" fillId="3" borderId="4" xfId="0" applyNumberFormat="1" applyFont="1" applyFill="1" applyBorder="1" applyAlignment="1">
      <alignment vertical="center"/>
    </xf>
    <xf numFmtId="1" fontId="2" fillId="3" borderId="5" xfId="0" applyNumberFormat="1" applyFont="1" applyFill="1" applyBorder="1" applyAlignment="1">
      <alignment vertical="center"/>
    </xf>
    <xf numFmtId="1" fontId="4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vertical="center"/>
    </xf>
    <xf numFmtId="1" fontId="2" fillId="3" borderId="6" xfId="0" applyNumberFormat="1" applyFont="1" applyFill="1" applyBorder="1" applyAlignment="1">
      <alignment vertical="center"/>
    </xf>
    <xf numFmtId="1" fontId="4" fillId="3" borderId="6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1" fontId="4" fillId="2" borderId="5" xfId="0" applyNumberFormat="1" applyFont="1" applyFill="1" applyBorder="1" applyAlignment="1">
      <alignment vertical="center"/>
    </xf>
    <xf numFmtId="1" fontId="2" fillId="0" borderId="3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vertical="center"/>
    </xf>
    <xf numFmtId="1" fontId="4" fillId="0" borderId="3" xfId="2" applyNumberFormat="1" applyFont="1" applyFill="1" applyBorder="1" applyAlignment="1">
      <alignment vertical="center"/>
    </xf>
    <xf numFmtId="1" fontId="2" fillId="3" borderId="4" xfId="2" applyNumberFormat="1" applyFont="1" applyFill="1" applyBorder="1" applyAlignment="1">
      <alignment horizontal="center" vertical="center"/>
    </xf>
    <xf numFmtId="1" fontId="2" fillId="3" borderId="4" xfId="2" applyNumberFormat="1" applyFont="1" applyFill="1" applyBorder="1" applyAlignment="1">
      <alignment vertical="center"/>
    </xf>
    <xf numFmtId="1" fontId="4" fillId="3" borderId="4" xfId="2" applyNumberFormat="1" applyFont="1" applyFill="1" applyBorder="1" applyAlignment="1">
      <alignment vertical="center"/>
    </xf>
    <xf numFmtId="1" fontId="2" fillId="3" borderId="5" xfId="2" applyNumberFormat="1" applyFont="1" applyFill="1" applyBorder="1" applyAlignment="1">
      <alignment horizontal="center" vertical="center"/>
    </xf>
    <xf numFmtId="1" fontId="2" fillId="3" borderId="5" xfId="2" applyNumberFormat="1" applyFont="1" applyFill="1" applyBorder="1" applyAlignment="1">
      <alignment vertical="center"/>
    </xf>
    <xf numFmtId="1" fontId="4" fillId="3" borderId="5" xfId="2" applyNumberFormat="1" applyFont="1" applyFill="1" applyBorder="1" applyAlignment="1">
      <alignment vertical="center"/>
    </xf>
    <xf numFmtId="1" fontId="2" fillId="0" borderId="3" xfId="0" applyNumberFormat="1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left" vertical="center"/>
    </xf>
    <xf numFmtId="1" fontId="2" fillId="2" borderId="5" xfId="0" applyNumberFormat="1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/>
    </xf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1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vertical="center"/>
    </xf>
    <xf numFmtId="2" fontId="2" fillId="0" borderId="3" xfId="1" applyNumberFormat="1" applyFont="1" applyFill="1" applyBorder="1" applyAlignment="1">
      <alignment vertical="center"/>
    </xf>
    <xf numFmtId="2" fontId="2" fillId="3" borderId="4" xfId="1" applyNumberFormat="1" applyFont="1" applyFill="1" applyBorder="1" applyAlignment="1">
      <alignment vertical="center"/>
    </xf>
    <xf numFmtId="2" fontId="2" fillId="3" borderId="5" xfId="1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right" vertical="center"/>
    </xf>
    <xf numFmtId="1" fontId="4" fillId="2" borderId="4" xfId="0" applyNumberFormat="1" applyFont="1" applyFill="1" applyBorder="1" applyAlignment="1">
      <alignment horizontal="left" vertical="center"/>
    </xf>
    <xf numFmtId="1" fontId="4" fillId="2" borderId="5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2" fontId="5" fillId="0" borderId="3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5" xfId="0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2" borderId="5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" fontId="9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" fontId="8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2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1" fontId="8" fillId="0" borderId="0" xfId="0" applyNumberFormat="1" applyFont="1" applyFill="1" applyAlignment="1">
      <alignment vertical="center"/>
    </xf>
    <xf numFmtId="1" fontId="8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0" fontId="4" fillId="4" borderId="3" xfId="0" applyFont="1" applyFill="1" applyBorder="1" applyAlignment="1">
      <alignment vertical="top"/>
    </xf>
    <xf numFmtId="0" fontId="4" fillId="4" borderId="3" xfId="0" applyFont="1" applyFill="1" applyBorder="1"/>
    <xf numFmtId="0" fontId="10" fillId="4" borderId="1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vertical="center"/>
    </xf>
    <xf numFmtId="0" fontId="4" fillId="4" borderId="7" xfId="0" applyFont="1" applyFill="1" applyBorder="1" applyAlignment="1">
      <alignment vertical="top"/>
    </xf>
    <xf numFmtId="0" fontId="4" fillId="4" borderId="7" xfId="0" applyFont="1" applyFill="1" applyBorder="1"/>
    <xf numFmtId="0" fontId="4" fillId="4" borderId="1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vertical="center"/>
    </xf>
    <xf numFmtId="0" fontId="4" fillId="4" borderId="2" xfId="0" applyFont="1" applyFill="1" applyBorder="1" applyAlignment="1">
      <alignment vertical="top"/>
    </xf>
    <xf numFmtId="0" fontId="4" fillId="4" borderId="2" xfId="0" applyFont="1" applyFill="1" applyBorder="1"/>
    <xf numFmtId="0" fontId="4" fillId="4" borderId="1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/>
    </xf>
  </cellXfs>
  <cellStyles count="4">
    <cellStyle name="Čiarka" xfId="1" builtinId="3"/>
    <cellStyle name="Normálna" xfId="0" builtinId="0"/>
    <cellStyle name="normálne_Hárok1" xfId="2"/>
    <cellStyle name="normálne_Hárok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3"/>
  <sheetViews>
    <sheetView tabSelected="1" zoomScale="110" workbookViewId="0">
      <selection activeCell="O201" sqref="O201"/>
    </sheetView>
  </sheetViews>
  <sheetFormatPr defaultRowHeight="20.25" outlineLevelRow="2"/>
  <cols>
    <col min="1" max="1" width="9.140625" style="70"/>
    <col min="2" max="2" width="30.5703125" style="70" customWidth="1"/>
    <col min="3" max="3" width="30.5703125" style="3" customWidth="1"/>
    <col min="4" max="4" width="5.5703125" style="308" customWidth="1"/>
    <col min="5" max="5" width="3.42578125" style="308" customWidth="1"/>
    <col min="6" max="6" width="10.140625" style="310" customWidth="1"/>
    <col min="7" max="7" width="9.7109375" style="310" customWidth="1"/>
    <col min="8" max="8" width="10.7109375" style="310" customWidth="1"/>
    <col min="9" max="9" width="9.85546875" style="310" customWidth="1"/>
    <col min="10" max="10" width="18.42578125" style="313" customWidth="1"/>
    <col min="11" max="11" width="3.140625" style="313" customWidth="1"/>
    <col min="12" max="12" width="5.5703125" style="310" customWidth="1"/>
    <col min="13" max="13" width="2.7109375" style="315" customWidth="1"/>
    <col min="14" max="16384" width="9.140625" style="3"/>
  </cols>
  <sheetData>
    <row r="1" spans="1:13" s="1" customFormat="1">
      <c r="A1" s="36" t="s">
        <v>555</v>
      </c>
      <c r="B1" s="36"/>
      <c r="C1" s="2"/>
      <c r="D1" s="96"/>
      <c r="E1" s="96"/>
      <c r="F1" s="97"/>
      <c r="G1" s="97"/>
      <c r="H1" s="97"/>
      <c r="I1" s="97"/>
      <c r="J1" s="98"/>
      <c r="K1" s="98"/>
      <c r="L1" s="97"/>
      <c r="M1" s="314"/>
    </row>
    <row r="2" spans="1:13">
      <c r="A2" s="316" t="s">
        <v>421</v>
      </c>
      <c r="B2" s="316" t="s">
        <v>422</v>
      </c>
      <c r="C2" s="317" t="s">
        <v>211</v>
      </c>
      <c r="D2" s="318" t="s">
        <v>403</v>
      </c>
      <c r="E2" s="319" t="s">
        <v>423</v>
      </c>
      <c r="F2" s="319" t="s">
        <v>404</v>
      </c>
      <c r="G2" s="319" t="s">
        <v>405</v>
      </c>
      <c r="H2" s="320" t="s">
        <v>407</v>
      </c>
      <c r="I2" s="321"/>
      <c r="J2" s="319" t="s">
        <v>426</v>
      </c>
      <c r="K2" s="322" t="s">
        <v>427</v>
      </c>
      <c r="L2" s="323" t="s">
        <v>428</v>
      </c>
    </row>
    <row r="3" spans="1:13">
      <c r="A3" s="324" t="s">
        <v>424</v>
      </c>
      <c r="B3" s="324" t="s">
        <v>425</v>
      </c>
      <c r="C3" s="325"/>
      <c r="D3" s="326"/>
      <c r="E3" s="327"/>
      <c r="F3" s="327" t="s">
        <v>213</v>
      </c>
      <c r="G3" s="327" t="s">
        <v>406</v>
      </c>
      <c r="H3" s="323" t="s">
        <v>408</v>
      </c>
      <c r="I3" s="323" t="s">
        <v>409</v>
      </c>
      <c r="J3" s="328"/>
      <c r="K3" s="328" t="s">
        <v>1901</v>
      </c>
      <c r="L3" s="329" t="s">
        <v>430</v>
      </c>
    </row>
    <row r="4" spans="1:13">
      <c r="A4" s="330"/>
      <c r="B4" s="330"/>
      <c r="C4" s="331"/>
      <c r="D4" s="332"/>
      <c r="E4" s="333"/>
      <c r="F4" s="333" t="s">
        <v>424</v>
      </c>
      <c r="G4" s="334"/>
      <c r="H4" s="334"/>
      <c r="I4" s="334" t="s">
        <v>429</v>
      </c>
      <c r="J4" s="335"/>
      <c r="K4" s="335"/>
      <c r="L4" s="334"/>
    </row>
    <row r="5" spans="1:13" s="6" customFormat="1" ht="10.5" customHeight="1" thickBot="1">
      <c r="A5" s="40" t="s">
        <v>410</v>
      </c>
      <c r="B5" s="40" t="s">
        <v>411</v>
      </c>
      <c r="C5" s="35"/>
      <c r="D5" s="108" t="s">
        <v>412</v>
      </c>
      <c r="E5" s="109" t="s">
        <v>413</v>
      </c>
      <c r="F5" s="109" t="s">
        <v>414</v>
      </c>
      <c r="G5" s="109" t="s">
        <v>415</v>
      </c>
      <c r="H5" s="109" t="s">
        <v>416</v>
      </c>
      <c r="I5" s="109" t="s">
        <v>417</v>
      </c>
      <c r="J5" s="109" t="s">
        <v>418</v>
      </c>
      <c r="K5" s="109" t="s">
        <v>419</v>
      </c>
      <c r="L5" s="109" t="s">
        <v>420</v>
      </c>
      <c r="M5" s="315"/>
    </row>
    <row r="6" spans="1:13" ht="48.75" outlineLevel="2" thickTop="1">
      <c r="A6" s="41" t="s">
        <v>491</v>
      </c>
      <c r="B6" s="71" t="s">
        <v>235</v>
      </c>
      <c r="C6" s="27" t="s">
        <v>212</v>
      </c>
      <c r="D6" s="105" t="s">
        <v>437</v>
      </c>
      <c r="E6" s="110" t="s">
        <v>435</v>
      </c>
      <c r="F6" s="111">
        <v>1.4990000000000001</v>
      </c>
      <c r="G6" s="23">
        <v>13382</v>
      </c>
      <c r="H6" s="112">
        <v>3349</v>
      </c>
      <c r="I6" s="112"/>
      <c r="J6" s="107" t="s">
        <v>377</v>
      </c>
      <c r="K6" s="107" t="s">
        <v>433</v>
      </c>
      <c r="L6" s="106">
        <v>2</v>
      </c>
    </row>
    <row r="7" spans="1:13" ht="48" outlineLevel="2">
      <c r="A7" s="42" t="s">
        <v>1597</v>
      </c>
      <c r="B7" s="72" t="s">
        <v>1598</v>
      </c>
      <c r="C7" s="27" t="s">
        <v>216</v>
      </c>
      <c r="D7" s="113" t="s">
        <v>436</v>
      </c>
      <c r="E7" s="113" t="s">
        <v>431</v>
      </c>
      <c r="F7" s="114">
        <v>3.8</v>
      </c>
      <c r="G7" s="115">
        <v>16620</v>
      </c>
      <c r="H7" s="116">
        <v>8101</v>
      </c>
      <c r="I7" s="116"/>
      <c r="J7" s="117" t="s">
        <v>377</v>
      </c>
      <c r="K7" s="117" t="s">
        <v>433</v>
      </c>
      <c r="L7" s="115">
        <v>10</v>
      </c>
      <c r="M7" s="315" t="s">
        <v>2131</v>
      </c>
    </row>
    <row r="8" spans="1:13" ht="24.75" customHeight="1" outlineLevel="2">
      <c r="A8" s="42" t="s">
        <v>1603</v>
      </c>
      <c r="B8" s="72" t="s">
        <v>1604</v>
      </c>
      <c r="C8" s="27" t="s">
        <v>214</v>
      </c>
      <c r="D8" s="113" t="s">
        <v>436</v>
      </c>
      <c r="E8" s="113" t="s">
        <v>435</v>
      </c>
      <c r="F8" s="114">
        <v>4.3330000000000002</v>
      </c>
      <c r="G8" s="115">
        <v>20820</v>
      </c>
      <c r="H8" s="116">
        <v>11085</v>
      </c>
      <c r="I8" s="116"/>
      <c r="J8" s="117" t="s">
        <v>377</v>
      </c>
      <c r="K8" s="117" t="s">
        <v>433</v>
      </c>
      <c r="L8" s="115">
        <v>10</v>
      </c>
    </row>
    <row r="9" spans="1:13" ht="36" outlineLevel="2">
      <c r="A9" s="42" t="s">
        <v>1609</v>
      </c>
      <c r="B9" s="72" t="s">
        <v>1610</v>
      </c>
      <c r="C9" s="27" t="s">
        <v>215</v>
      </c>
      <c r="D9" s="113" t="s">
        <v>436</v>
      </c>
      <c r="E9" s="113" t="s">
        <v>434</v>
      </c>
      <c r="F9" s="114">
        <v>2.8330000000000002</v>
      </c>
      <c r="G9" s="115">
        <v>33960</v>
      </c>
      <c r="H9" s="116">
        <v>4832</v>
      </c>
      <c r="I9" s="116"/>
      <c r="J9" s="117" t="s">
        <v>377</v>
      </c>
      <c r="K9" s="117" t="s">
        <v>433</v>
      </c>
      <c r="L9" s="115">
        <v>10</v>
      </c>
    </row>
    <row r="10" spans="1:13" ht="36" outlineLevel="2">
      <c r="A10" s="42" t="s">
        <v>1617</v>
      </c>
      <c r="B10" s="72" t="s">
        <v>1618</v>
      </c>
      <c r="C10" s="28" t="s">
        <v>217</v>
      </c>
      <c r="D10" s="113" t="s">
        <v>436</v>
      </c>
      <c r="E10" s="113" t="s">
        <v>435</v>
      </c>
      <c r="F10" s="114">
        <v>11.965</v>
      </c>
      <c r="G10" s="115">
        <v>29520</v>
      </c>
      <c r="H10" s="116">
        <v>29520</v>
      </c>
      <c r="I10" s="116">
        <v>1089</v>
      </c>
      <c r="J10" s="117" t="s">
        <v>377</v>
      </c>
      <c r="K10" s="117" t="s">
        <v>433</v>
      </c>
      <c r="L10" s="115">
        <v>10</v>
      </c>
    </row>
    <row r="11" spans="1:13" ht="36" outlineLevel="2">
      <c r="A11" s="42" t="s">
        <v>1621</v>
      </c>
      <c r="B11" s="72" t="s">
        <v>1622</v>
      </c>
      <c r="C11" s="28" t="s">
        <v>218</v>
      </c>
      <c r="D11" s="113" t="s">
        <v>436</v>
      </c>
      <c r="E11" s="113" t="s">
        <v>435</v>
      </c>
      <c r="F11" s="114">
        <v>4.75</v>
      </c>
      <c r="G11" s="115">
        <v>18360</v>
      </c>
      <c r="H11" s="116">
        <v>12152</v>
      </c>
      <c r="I11" s="116"/>
      <c r="J11" s="117" t="s">
        <v>377</v>
      </c>
      <c r="K11" s="117" t="s">
        <v>433</v>
      </c>
      <c r="L11" s="115">
        <v>10</v>
      </c>
    </row>
    <row r="12" spans="1:13" ht="36" outlineLevel="2">
      <c r="A12" s="42" t="s">
        <v>1623</v>
      </c>
      <c r="B12" s="72" t="s">
        <v>1624</v>
      </c>
      <c r="C12" s="28" t="s">
        <v>219</v>
      </c>
      <c r="D12" s="113" t="s">
        <v>436</v>
      </c>
      <c r="E12" s="113" t="s">
        <v>435</v>
      </c>
      <c r="F12" s="114">
        <v>2.9580000000000002</v>
      </c>
      <c r="G12" s="115">
        <v>9660</v>
      </c>
      <c r="H12" s="116">
        <v>7567</v>
      </c>
      <c r="I12" s="116"/>
      <c r="J12" s="117" t="s">
        <v>377</v>
      </c>
      <c r="K12" s="117" t="s">
        <v>433</v>
      </c>
      <c r="L12" s="115">
        <v>10</v>
      </c>
      <c r="M12" s="315" t="s">
        <v>2131</v>
      </c>
    </row>
    <row r="13" spans="1:13" outlineLevel="2">
      <c r="A13" s="42" t="s">
        <v>1629</v>
      </c>
      <c r="B13" s="72" t="s">
        <v>1630</v>
      </c>
      <c r="C13" s="28" t="s">
        <v>220</v>
      </c>
      <c r="D13" s="113" t="s">
        <v>436</v>
      </c>
      <c r="E13" s="113" t="s">
        <v>435</v>
      </c>
      <c r="F13" s="114">
        <v>10.4</v>
      </c>
      <c r="G13" s="115">
        <v>42587</v>
      </c>
      <c r="H13" s="116">
        <v>26606</v>
      </c>
      <c r="I13" s="116"/>
      <c r="J13" s="117" t="s">
        <v>377</v>
      </c>
      <c r="K13" s="117" t="s">
        <v>433</v>
      </c>
      <c r="L13" s="115">
        <v>10</v>
      </c>
    </row>
    <row r="14" spans="1:13" ht="54" customHeight="1" outlineLevel="2">
      <c r="A14" s="42" t="s">
        <v>1631</v>
      </c>
      <c r="B14" s="72" t="s">
        <v>1632</v>
      </c>
      <c r="C14" s="28" t="s">
        <v>221</v>
      </c>
      <c r="D14" s="113" t="s">
        <v>436</v>
      </c>
      <c r="E14" s="113" t="s">
        <v>435</v>
      </c>
      <c r="F14" s="114">
        <v>1</v>
      </c>
      <c r="G14" s="115">
        <v>1200</v>
      </c>
      <c r="H14" s="116">
        <v>1200</v>
      </c>
      <c r="I14" s="116">
        <v>1358</v>
      </c>
      <c r="J14" s="117" t="s">
        <v>377</v>
      </c>
      <c r="K14" s="117" t="s">
        <v>433</v>
      </c>
      <c r="L14" s="115">
        <v>10</v>
      </c>
      <c r="M14" s="315" t="s">
        <v>2131</v>
      </c>
    </row>
    <row r="15" spans="1:13" ht="36" outlineLevel="2">
      <c r="A15" s="42" t="s">
        <v>1645</v>
      </c>
      <c r="B15" s="72" t="s">
        <v>1646</v>
      </c>
      <c r="C15" s="28" t="s">
        <v>222</v>
      </c>
      <c r="D15" s="113" t="s">
        <v>436</v>
      </c>
      <c r="E15" s="113" t="s">
        <v>431</v>
      </c>
      <c r="F15" s="114">
        <v>2.1659999999999999</v>
      </c>
      <c r="G15" s="115">
        <v>14160</v>
      </c>
      <c r="H15" s="116">
        <v>4618</v>
      </c>
      <c r="I15" s="116"/>
      <c r="J15" s="117" t="s">
        <v>377</v>
      </c>
      <c r="K15" s="117" t="s">
        <v>433</v>
      </c>
      <c r="L15" s="115">
        <v>10</v>
      </c>
    </row>
    <row r="16" spans="1:13" ht="36" outlineLevel="2">
      <c r="A16" s="42" t="s">
        <v>1661</v>
      </c>
      <c r="B16" s="72" t="s">
        <v>1662</v>
      </c>
      <c r="C16" s="28" t="s">
        <v>224</v>
      </c>
      <c r="D16" s="113" t="s">
        <v>436</v>
      </c>
      <c r="E16" s="113" t="s">
        <v>435</v>
      </c>
      <c r="F16" s="114">
        <v>2.625</v>
      </c>
      <c r="G16" s="115">
        <v>13920</v>
      </c>
      <c r="H16" s="116">
        <v>6715</v>
      </c>
      <c r="I16" s="116"/>
      <c r="J16" s="117" t="s">
        <v>377</v>
      </c>
      <c r="K16" s="117" t="s">
        <v>433</v>
      </c>
      <c r="L16" s="115">
        <v>10</v>
      </c>
    </row>
    <row r="17" spans="1:14" ht="24" outlineLevel="2">
      <c r="A17" s="42" t="s">
        <v>1671</v>
      </c>
      <c r="B17" s="72" t="s">
        <v>1672</v>
      </c>
      <c r="C17" s="28" t="s">
        <v>223</v>
      </c>
      <c r="D17" s="113" t="s">
        <v>436</v>
      </c>
      <c r="E17" s="113" t="s">
        <v>435</v>
      </c>
      <c r="F17" s="114">
        <v>9.4329999999999998</v>
      </c>
      <c r="G17" s="115">
        <v>38400</v>
      </c>
      <c r="H17" s="116">
        <v>24132</v>
      </c>
      <c r="I17" s="116"/>
      <c r="J17" s="117" t="s">
        <v>377</v>
      </c>
      <c r="K17" s="117" t="s">
        <v>433</v>
      </c>
      <c r="L17" s="115">
        <v>10</v>
      </c>
    </row>
    <row r="18" spans="1:14" ht="48" outlineLevel="2">
      <c r="A18" s="42" t="s">
        <v>1675</v>
      </c>
      <c r="B18" s="72" t="s">
        <v>358</v>
      </c>
      <c r="C18" s="28" t="s">
        <v>225</v>
      </c>
      <c r="D18" s="113" t="s">
        <v>436</v>
      </c>
      <c r="E18" s="113" t="s">
        <v>431</v>
      </c>
      <c r="F18" s="114">
        <v>2</v>
      </c>
      <c r="G18" s="115">
        <v>11040</v>
      </c>
      <c r="H18" s="116">
        <v>4264</v>
      </c>
      <c r="I18" s="116"/>
      <c r="J18" s="117" t="s">
        <v>377</v>
      </c>
      <c r="K18" s="117" t="s">
        <v>433</v>
      </c>
      <c r="L18" s="115">
        <v>10</v>
      </c>
    </row>
    <row r="19" spans="1:14" ht="36" outlineLevel="2">
      <c r="A19" s="42" t="s">
        <v>1676</v>
      </c>
      <c r="B19" s="72" t="s">
        <v>359</v>
      </c>
      <c r="C19" s="28" t="s">
        <v>226</v>
      </c>
      <c r="D19" s="113" t="s">
        <v>437</v>
      </c>
      <c r="E19" s="113" t="s">
        <v>435</v>
      </c>
      <c r="F19" s="114">
        <v>2.4990000000000001</v>
      </c>
      <c r="G19" s="115">
        <v>11520</v>
      </c>
      <c r="H19" s="116">
        <v>5657</v>
      </c>
      <c r="I19" s="116"/>
      <c r="J19" s="117" t="s">
        <v>377</v>
      </c>
      <c r="K19" s="117" t="s">
        <v>433</v>
      </c>
      <c r="L19" s="115">
        <v>10</v>
      </c>
    </row>
    <row r="20" spans="1:14" ht="24" outlineLevel="2">
      <c r="A20" s="42" t="s">
        <v>1678</v>
      </c>
      <c r="B20" s="72" t="s">
        <v>361</v>
      </c>
      <c r="C20" s="28" t="s">
        <v>227</v>
      </c>
      <c r="D20" s="113" t="s">
        <v>437</v>
      </c>
      <c r="E20" s="113" t="s">
        <v>435</v>
      </c>
      <c r="F20" s="114">
        <v>1.833</v>
      </c>
      <c r="G20" s="115">
        <v>6960</v>
      </c>
      <c r="H20" s="116">
        <v>4149</v>
      </c>
      <c r="I20" s="116"/>
      <c r="J20" s="117" t="s">
        <v>377</v>
      </c>
      <c r="K20" s="117" t="s">
        <v>433</v>
      </c>
      <c r="L20" s="115">
        <v>10</v>
      </c>
    </row>
    <row r="21" spans="1:14" ht="60" outlineLevel="2">
      <c r="A21" s="43" t="s">
        <v>1680</v>
      </c>
      <c r="B21" s="73" t="s">
        <v>363</v>
      </c>
      <c r="C21" s="29" t="s">
        <v>228</v>
      </c>
      <c r="D21" s="118" t="s">
        <v>437</v>
      </c>
      <c r="E21" s="118" t="s">
        <v>435</v>
      </c>
      <c r="F21" s="119">
        <v>2</v>
      </c>
      <c r="G21" s="120">
        <v>5880</v>
      </c>
      <c r="H21" s="121">
        <v>4527</v>
      </c>
      <c r="I21" s="121"/>
      <c r="J21" s="122" t="s">
        <v>377</v>
      </c>
      <c r="K21" s="122" t="s">
        <v>433</v>
      </c>
      <c r="L21" s="120">
        <v>10</v>
      </c>
    </row>
    <row r="22" spans="1:14" outlineLevel="1">
      <c r="A22" s="44"/>
      <c r="B22" s="74">
        <f>SUBTOTAL(3,B6:B21)</f>
        <v>16</v>
      </c>
      <c r="C22" s="10"/>
      <c r="D22" s="123"/>
      <c r="E22" s="123"/>
      <c r="F22" s="124"/>
      <c r="G22" s="125"/>
      <c r="H22" s="126"/>
      <c r="I22" s="126"/>
      <c r="J22" s="127" t="s">
        <v>775</v>
      </c>
      <c r="K22" s="128"/>
      <c r="L22" s="129"/>
    </row>
    <row r="23" spans="1:14" outlineLevel="1">
      <c r="A23" s="45"/>
      <c r="B23" s="75"/>
      <c r="C23" s="30"/>
      <c r="D23" s="130"/>
      <c r="E23" s="130"/>
      <c r="F23" s="131"/>
      <c r="G23" s="132"/>
      <c r="H23" s="133">
        <f>SUBTOTAL(9,H6:H21)</f>
        <v>158474</v>
      </c>
      <c r="I23" s="133">
        <f>SUBTOTAL(9,I6:I21)</f>
        <v>2447</v>
      </c>
      <c r="J23" s="134" t="s">
        <v>835</v>
      </c>
      <c r="K23" s="135"/>
      <c r="L23" s="136"/>
      <c r="N23" s="3">
        <f>SUM(H23:I23)</f>
        <v>160921</v>
      </c>
    </row>
    <row r="24" spans="1:14" ht="48" outlineLevel="2">
      <c r="A24" s="46" t="s">
        <v>575</v>
      </c>
      <c r="B24" s="71" t="s">
        <v>236</v>
      </c>
      <c r="C24" s="27" t="s">
        <v>229</v>
      </c>
      <c r="D24" s="105" t="s">
        <v>436</v>
      </c>
      <c r="E24" s="137" t="s">
        <v>435</v>
      </c>
      <c r="F24" s="111">
        <v>11.8</v>
      </c>
      <c r="G24" s="23">
        <v>33180</v>
      </c>
      <c r="H24" s="138">
        <v>27325</v>
      </c>
      <c r="I24" s="138"/>
      <c r="J24" s="139" t="s">
        <v>151</v>
      </c>
      <c r="K24" s="107" t="s">
        <v>433</v>
      </c>
      <c r="L24" s="106">
        <v>2</v>
      </c>
    </row>
    <row r="25" spans="1:14" ht="36" outlineLevel="2">
      <c r="A25" s="47" t="s">
        <v>476</v>
      </c>
      <c r="B25" s="72" t="s">
        <v>237</v>
      </c>
      <c r="C25" s="28" t="s">
        <v>230</v>
      </c>
      <c r="D25" s="140" t="s">
        <v>436</v>
      </c>
      <c r="E25" s="140" t="s">
        <v>435</v>
      </c>
      <c r="F25" s="141">
        <v>4.5</v>
      </c>
      <c r="G25" s="4">
        <v>8790</v>
      </c>
      <c r="H25" s="142">
        <v>8790</v>
      </c>
      <c r="I25" s="143">
        <v>1631</v>
      </c>
      <c r="J25" s="144" t="s">
        <v>151</v>
      </c>
      <c r="K25" s="144" t="s">
        <v>433</v>
      </c>
      <c r="L25" s="145">
        <v>2</v>
      </c>
    </row>
    <row r="26" spans="1:14" ht="24" outlineLevel="2">
      <c r="A26" s="47" t="s">
        <v>446</v>
      </c>
      <c r="B26" s="72" t="s">
        <v>238</v>
      </c>
      <c r="C26" s="28" t="s">
        <v>231</v>
      </c>
      <c r="D26" s="140" t="s">
        <v>436</v>
      </c>
      <c r="E26" s="140" t="s">
        <v>435</v>
      </c>
      <c r="F26" s="141">
        <v>4.9829999999999997</v>
      </c>
      <c r="G26" s="4">
        <v>18480</v>
      </c>
      <c r="H26" s="143">
        <v>11540</v>
      </c>
      <c r="I26" s="143"/>
      <c r="J26" s="144" t="s">
        <v>151</v>
      </c>
      <c r="K26" s="144" t="s">
        <v>433</v>
      </c>
      <c r="L26" s="145">
        <v>2</v>
      </c>
    </row>
    <row r="27" spans="1:14" ht="36" outlineLevel="2">
      <c r="A27" s="48" t="s">
        <v>563</v>
      </c>
      <c r="B27" s="72" t="s">
        <v>239</v>
      </c>
      <c r="C27" s="28" t="s">
        <v>232</v>
      </c>
      <c r="D27" s="140" t="s">
        <v>436</v>
      </c>
      <c r="E27" s="140" t="s">
        <v>431</v>
      </c>
      <c r="F27" s="141">
        <v>1.833</v>
      </c>
      <c r="G27" s="4">
        <v>3480</v>
      </c>
      <c r="H27" s="142">
        <v>3480</v>
      </c>
      <c r="I27" s="143">
        <v>427</v>
      </c>
      <c r="J27" s="144" t="s">
        <v>150</v>
      </c>
      <c r="K27" s="146" t="s">
        <v>433</v>
      </c>
      <c r="L27" s="145">
        <v>1</v>
      </c>
    </row>
    <row r="28" spans="1:14" ht="36" outlineLevel="2">
      <c r="A28" s="47" t="s">
        <v>474</v>
      </c>
      <c r="B28" s="72" t="s">
        <v>240</v>
      </c>
      <c r="C28" s="28" t="s">
        <v>233</v>
      </c>
      <c r="D28" s="140" t="s">
        <v>436</v>
      </c>
      <c r="E28" s="140" t="s">
        <v>431</v>
      </c>
      <c r="F28" s="141">
        <v>5.5</v>
      </c>
      <c r="G28" s="4">
        <v>13632</v>
      </c>
      <c r="H28" s="143">
        <v>10190</v>
      </c>
      <c r="I28" s="143"/>
      <c r="J28" s="144" t="s">
        <v>150</v>
      </c>
      <c r="K28" s="144" t="s">
        <v>433</v>
      </c>
      <c r="L28" s="145">
        <v>2</v>
      </c>
    </row>
    <row r="29" spans="1:14" ht="36" outlineLevel="2">
      <c r="A29" s="37" t="s">
        <v>475</v>
      </c>
      <c r="B29" s="73" t="s">
        <v>241</v>
      </c>
      <c r="C29" s="29" t="s">
        <v>234</v>
      </c>
      <c r="D29" s="99" t="s">
        <v>436</v>
      </c>
      <c r="E29" s="99" t="s">
        <v>435</v>
      </c>
      <c r="F29" s="147">
        <v>5.9829999999999997</v>
      </c>
      <c r="G29" s="148">
        <v>13080</v>
      </c>
      <c r="H29" s="149">
        <v>13080</v>
      </c>
      <c r="I29" s="150">
        <v>776</v>
      </c>
      <c r="J29" s="100" t="s">
        <v>150</v>
      </c>
      <c r="K29" s="100" t="s">
        <v>433</v>
      </c>
      <c r="L29" s="101">
        <v>2</v>
      </c>
    </row>
    <row r="30" spans="1:14" outlineLevel="1">
      <c r="A30" s="49"/>
      <c r="B30" s="74">
        <f>SUBTOTAL(3,B24:B29)</f>
        <v>6</v>
      </c>
      <c r="C30" s="10"/>
      <c r="D30" s="151"/>
      <c r="E30" s="151"/>
      <c r="F30" s="152"/>
      <c r="G30" s="153"/>
      <c r="H30" s="154"/>
      <c r="I30" s="155"/>
      <c r="J30" s="156" t="s">
        <v>776</v>
      </c>
      <c r="K30" s="157"/>
      <c r="L30" s="158"/>
    </row>
    <row r="31" spans="1:14" outlineLevel="1">
      <c r="A31" s="50"/>
      <c r="B31" s="75"/>
      <c r="C31" s="30"/>
      <c r="D31" s="159"/>
      <c r="E31" s="159"/>
      <c r="F31" s="160"/>
      <c r="G31" s="161"/>
      <c r="H31" s="162">
        <f>SUBTOTAL(9,H24:H29)</f>
        <v>74405</v>
      </c>
      <c r="I31" s="163">
        <f>SUBTOTAL(9,I24:I29)</f>
        <v>2834</v>
      </c>
      <c r="J31" s="164" t="s">
        <v>836</v>
      </c>
      <c r="K31" s="165"/>
      <c r="L31" s="166"/>
      <c r="N31" s="3">
        <f>SUM(H31:I31)</f>
        <v>77239</v>
      </c>
    </row>
    <row r="32" spans="1:14" ht="36" outlineLevel="2">
      <c r="A32" s="39" t="s">
        <v>1232</v>
      </c>
      <c r="B32" s="71" t="s">
        <v>1233</v>
      </c>
      <c r="C32" s="27" t="s">
        <v>242</v>
      </c>
      <c r="D32" s="105" t="s">
        <v>436</v>
      </c>
      <c r="E32" s="105" t="s">
        <v>431</v>
      </c>
      <c r="F32" s="111">
        <v>1.998</v>
      </c>
      <c r="G32" s="106">
        <v>22320</v>
      </c>
      <c r="H32" s="112">
        <v>5615</v>
      </c>
      <c r="I32" s="112"/>
      <c r="J32" s="107" t="s">
        <v>1234</v>
      </c>
      <c r="K32" s="107" t="s">
        <v>432</v>
      </c>
      <c r="L32" s="106">
        <v>4</v>
      </c>
    </row>
    <row r="33" spans="1:14" ht="36" outlineLevel="2">
      <c r="A33" s="47" t="s">
        <v>1241</v>
      </c>
      <c r="B33" s="72" t="s">
        <v>1242</v>
      </c>
      <c r="C33" s="28" t="s">
        <v>243</v>
      </c>
      <c r="D33" s="140" t="s">
        <v>436</v>
      </c>
      <c r="E33" s="140" t="s">
        <v>431</v>
      </c>
      <c r="F33" s="141">
        <v>3</v>
      </c>
      <c r="G33" s="145">
        <v>17400</v>
      </c>
      <c r="H33" s="167">
        <v>6848</v>
      </c>
      <c r="I33" s="167"/>
      <c r="J33" s="144" t="s">
        <v>1234</v>
      </c>
      <c r="K33" s="144" t="s">
        <v>432</v>
      </c>
      <c r="L33" s="145">
        <v>4</v>
      </c>
    </row>
    <row r="34" spans="1:14" ht="60" outlineLevel="2">
      <c r="A34" s="47" t="s">
        <v>1353</v>
      </c>
      <c r="B34" s="72" t="s">
        <v>907</v>
      </c>
      <c r="C34" s="28" t="s">
        <v>244</v>
      </c>
      <c r="D34" s="140" t="s">
        <v>437</v>
      </c>
      <c r="E34" s="140" t="s">
        <v>435</v>
      </c>
      <c r="F34" s="141">
        <v>0.33300000000000002</v>
      </c>
      <c r="G34" s="145">
        <v>1140</v>
      </c>
      <c r="H34" s="143">
        <v>973</v>
      </c>
      <c r="I34" s="143"/>
      <c r="J34" s="34" t="s">
        <v>1234</v>
      </c>
      <c r="K34" s="144" t="s">
        <v>432</v>
      </c>
      <c r="L34" s="145">
        <v>8</v>
      </c>
    </row>
    <row r="35" spans="1:14" ht="25.5" customHeight="1" outlineLevel="2">
      <c r="A35" s="47" t="s">
        <v>1384</v>
      </c>
      <c r="B35" s="72" t="s">
        <v>1385</v>
      </c>
      <c r="C35" s="28" t="s">
        <v>245</v>
      </c>
      <c r="D35" s="140" t="s">
        <v>436</v>
      </c>
      <c r="E35" s="140" t="s">
        <v>435</v>
      </c>
      <c r="F35" s="141">
        <v>2.8325</v>
      </c>
      <c r="G35" s="145">
        <v>19200</v>
      </c>
      <c r="H35" s="143">
        <v>9211</v>
      </c>
      <c r="I35" s="143"/>
      <c r="J35" s="144" t="s">
        <v>1234</v>
      </c>
      <c r="K35" s="144" t="s">
        <v>432</v>
      </c>
      <c r="L35" s="145">
        <v>9</v>
      </c>
      <c r="M35" s="315" t="s">
        <v>2131</v>
      </c>
    </row>
    <row r="36" spans="1:14" ht="60" outlineLevel="2">
      <c r="A36" s="47" t="s">
        <v>1408</v>
      </c>
      <c r="B36" s="72" t="s">
        <v>1409</v>
      </c>
      <c r="C36" s="28" t="s">
        <v>246</v>
      </c>
      <c r="D36" s="140" t="s">
        <v>436</v>
      </c>
      <c r="E36" s="140" t="s">
        <v>435</v>
      </c>
      <c r="F36" s="141">
        <v>3.6659999999999999</v>
      </c>
      <c r="G36" s="145">
        <v>17400</v>
      </c>
      <c r="H36" s="143">
        <v>9874</v>
      </c>
      <c r="I36" s="143"/>
      <c r="J36" s="144" t="s">
        <v>1234</v>
      </c>
      <c r="K36" s="144" t="s">
        <v>432</v>
      </c>
      <c r="L36" s="145">
        <v>9</v>
      </c>
    </row>
    <row r="37" spans="1:14" ht="24" outlineLevel="2">
      <c r="A37" s="47" t="s">
        <v>1432</v>
      </c>
      <c r="B37" s="72" t="s">
        <v>1433</v>
      </c>
      <c r="C37" s="28" t="s">
        <v>247</v>
      </c>
      <c r="D37" s="140" t="s">
        <v>436</v>
      </c>
      <c r="E37" s="140" t="s">
        <v>431</v>
      </c>
      <c r="F37" s="141">
        <v>4.1665000000000001</v>
      </c>
      <c r="G37" s="145">
        <v>17400</v>
      </c>
      <c r="H37" s="143">
        <v>6795</v>
      </c>
      <c r="I37" s="143"/>
      <c r="J37" s="144" t="s">
        <v>1234</v>
      </c>
      <c r="K37" s="144" t="s">
        <v>432</v>
      </c>
      <c r="L37" s="145">
        <v>9</v>
      </c>
    </row>
    <row r="38" spans="1:14" ht="36" outlineLevel="2">
      <c r="A38" s="47" t="s">
        <v>1450</v>
      </c>
      <c r="B38" s="72" t="s">
        <v>1451</v>
      </c>
      <c r="C38" s="28" t="s">
        <v>248</v>
      </c>
      <c r="D38" s="140" t="s">
        <v>436</v>
      </c>
      <c r="E38" s="140" t="s">
        <v>435</v>
      </c>
      <c r="F38" s="141">
        <v>4.5</v>
      </c>
      <c r="G38" s="145">
        <v>24480</v>
      </c>
      <c r="H38" s="143">
        <v>10538</v>
      </c>
      <c r="I38" s="143"/>
      <c r="J38" s="144" t="s">
        <v>1234</v>
      </c>
      <c r="K38" s="144" t="s">
        <v>432</v>
      </c>
      <c r="L38" s="145">
        <v>9</v>
      </c>
    </row>
    <row r="39" spans="1:14" ht="36" outlineLevel="2">
      <c r="A39" s="37" t="s">
        <v>1506</v>
      </c>
      <c r="B39" s="73" t="s">
        <v>1507</v>
      </c>
      <c r="C39" s="29" t="s">
        <v>249</v>
      </c>
      <c r="D39" s="99" t="s">
        <v>436</v>
      </c>
      <c r="E39" s="99" t="s">
        <v>431</v>
      </c>
      <c r="F39" s="147">
        <v>3</v>
      </c>
      <c r="G39" s="101">
        <v>15600</v>
      </c>
      <c r="H39" s="150">
        <v>5866</v>
      </c>
      <c r="I39" s="150"/>
      <c r="J39" s="100" t="s">
        <v>1234</v>
      </c>
      <c r="K39" s="100" t="s">
        <v>432</v>
      </c>
      <c r="L39" s="101">
        <v>9</v>
      </c>
    </row>
    <row r="40" spans="1:14" outlineLevel="1">
      <c r="A40" s="51"/>
      <c r="B40" s="76">
        <f>SUBTOTAL(3,B32:B39)</f>
        <v>8</v>
      </c>
      <c r="C40" s="11"/>
      <c r="D40" s="168"/>
      <c r="E40" s="168"/>
      <c r="F40" s="169"/>
      <c r="G40" s="170"/>
      <c r="H40" s="171"/>
      <c r="I40" s="171"/>
      <c r="J40" s="172" t="s">
        <v>777</v>
      </c>
      <c r="K40" s="173"/>
      <c r="L40" s="174"/>
    </row>
    <row r="41" spans="1:14" outlineLevel="1">
      <c r="A41" s="52"/>
      <c r="B41" s="77"/>
      <c r="C41" s="31"/>
      <c r="D41" s="175"/>
      <c r="E41" s="175"/>
      <c r="F41" s="176"/>
      <c r="G41" s="177"/>
      <c r="H41" s="178">
        <f>SUBTOTAL(9,H32:H39)</f>
        <v>55720</v>
      </c>
      <c r="I41" s="178">
        <f>SUBTOTAL(9,I32:I39)</f>
        <v>0</v>
      </c>
      <c r="J41" s="179" t="s">
        <v>857</v>
      </c>
      <c r="K41" s="180"/>
      <c r="L41" s="181"/>
      <c r="N41" s="3">
        <f>SUM(H41:I41)</f>
        <v>55720</v>
      </c>
    </row>
    <row r="42" spans="1:14" ht="48" outlineLevel="2">
      <c r="A42" s="39" t="s">
        <v>1083</v>
      </c>
      <c r="B42" s="71" t="s">
        <v>1084</v>
      </c>
      <c r="C42" s="27" t="s">
        <v>250</v>
      </c>
      <c r="D42" s="105" t="s">
        <v>436</v>
      </c>
      <c r="E42" s="105" t="s">
        <v>435</v>
      </c>
      <c r="F42" s="111">
        <v>3</v>
      </c>
      <c r="G42" s="106">
        <v>49188</v>
      </c>
      <c r="H42" s="112">
        <v>8923</v>
      </c>
      <c r="I42" s="112"/>
      <c r="J42" s="107" t="s">
        <v>1085</v>
      </c>
      <c r="K42" s="107" t="s">
        <v>432</v>
      </c>
      <c r="L42" s="106">
        <v>4</v>
      </c>
      <c r="M42" s="315" t="s">
        <v>2131</v>
      </c>
    </row>
    <row r="43" spans="1:14" ht="36" outlineLevel="2">
      <c r="A43" s="47" t="s">
        <v>1140</v>
      </c>
      <c r="B43" s="72" t="s">
        <v>1141</v>
      </c>
      <c r="C43" s="28" t="s">
        <v>251</v>
      </c>
      <c r="D43" s="140" t="s">
        <v>436</v>
      </c>
      <c r="E43" s="140" t="s">
        <v>431</v>
      </c>
      <c r="F43" s="141">
        <v>2</v>
      </c>
      <c r="G43" s="145">
        <v>19562</v>
      </c>
      <c r="H43" s="167">
        <v>5733</v>
      </c>
      <c r="I43" s="167"/>
      <c r="J43" s="144" t="s">
        <v>1085</v>
      </c>
      <c r="K43" s="144" t="s">
        <v>432</v>
      </c>
      <c r="L43" s="145">
        <v>4</v>
      </c>
    </row>
    <row r="44" spans="1:14" ht="64.5" customHeight="1" outlineLevel="2">
      <c r="A44" s="47" t="s">
        <v>1142</v>
      </c>
      <c r="B44" s="72" t="s">
        <v>1143</v>
      </c>
      <c r="C44" s="28" t="s">
        <v>252</v>
      </c>
      <c r="D44" s="140" t="s">
        <v>436</v>
      </c>
      <c r="E44" s="140" t="s">
        <v>435</v>
      </c>
      <c r="F44" s="141">
        <v>2.7</v>
      </c>
      <c r="G44" s="145">
        <v>12600</v>
      </c>
      <c r="H44" s="167">
        <v>8318</v>
      </c>
      <c r="I44" s="167"/>
      <c r="J44" s="144" t="s">
        <v>1085</v>
      </c>
      <c r="K44" s="144" t="s">
        <v>432</v>
      </c>
      <c r="L44" s="145">
        <v>4</v>
      </c>
    </row>
    <row r="45" spans="1:14" ht="48" outlineLevel="2">
      <c r="A45" s="47" t="s">
        <v>1183</v>
      </c>
      <c r="B45" s="72" t="s">
        <v>1184</v>
      </c>
      <c r="C45" s="28" t="s">
        <v>253</v>
      </c>
      <c r="D45" s="140" t="s">
        <v>436</v>
      </c>
      <c r="E45" s="140" t="s">
        <v>435</v>
      </c>
      <c r="F45" s="141">
        <v>4</v>
      </c>
      <c r="G45" s="145">
        <v>29520</v>
      </c>
      <c r="H45" s="167">
        <v>10446</v>
      </c>
      <c r="I45" s="167"/>
      <c r="J45" s="144" t="s">
        <v>1085</v>
      </c>
      <c r="K45" s="144" t="s">
        <v>432</v>
      </c>
      <c r="L45" s="145">
        <v>4</v>
      </c>
    </row>
    <row r="46" spans="1:14" ht="36.75" customHeight="1" outlineLevel="2">
      <c r="A46" s="47" t="s">
        <v>1260</v>
      </c>
      <c r="B46" s="72" t="s">
        <v>1261</v>
      </c>
      <c r="C46" s="28" t="s">
        <v>254</v>
      </c>
      <c r="D46" s="140" t="s">
        <v>436</v>
      </c>
      <c r="E46" s="140" t="s">
        <v>435</v>
      </c>
      <c r="F46" s="141">
        <v>1.35</v>
      </c>
      <c r="G46" s="145">
        <v>12000</v>
      </c>
      <c r="H46" s="167">
        <v>6324</v>
      </c>
      <c r="I46" s="167"/>
      <c r="J46" s="144" t="s">
        <v>1085</v>
      </c>
      <c r="K46" s="144" t="s">
        <v>432</v>
      </c>
      <c r="L46" s="145">
        <v>4</v>
      </c>
    </row>
    <row r="47" spans="1:14" ht="36" outlineLevel="2">
      <c r="A47" s="47" t="s">
        <v>1360</v>
      </c>
      <c r="B47" s="72" t="s">
        <v>1361</v>
      </c>
      <c r="C47" s="28" t="s">
        <v>255</v>
      </c>
      <c r="D47" s="140" t="s">
        <v>436</v>
      </c>
      <c r="E47" s="140" t="s">
        <v>435</v>
      </c>
      <c r="F47" s="141">
        <v>3.7989999999999999</v>
      </c>
      <c r="G47" s="145">
        <v>15480</v>
      </c>
      <c r="H47" s="143">
        <v>9980</v>
      </c>
      <c r="I47" s="143"/>
      <c r="J47" s="144" t="s">
        <v>1085</v>
      </c>
      <c r="K47" s="144" t="s">
        <v>432</v>
      </c>
      <c r="L47" s="145">
        <v>9</v>
      </c>
      <c r="M47" s="315" t="s">
        <v>2131</v>
      </c>
    </row>
    <row r="48" spans="1:14" ht="48" outlineLevel="2">
      <c r="A48" s="47" t="s">
        <v>1366</v>
      </c>
      <c r="B48" s="72" t="s">
        <v>1367</v>
      </c>
      <c r="C48" s="28" t="s">
        <v>256</v>
      </c>
      <c r="D48" s="140" t="s">
        <v>436</v>
      </c>
      <c r="E48" s="140" t="s">
        <v>431</v>
      </c>
      <c r="F48" s="141">
        <v>1.766</v>
      </c>
      <c r="G48" s="145">
        <v>9158</v>
      </c>
      <c r="H48" s="143">
        <v>2877</v>
      </c>
      <c r="I48" s="143"/>
      <c r="J48" s="144" t="s">
        <v>1085</v>
      </c>
      <c r="K48" s="144" t="s">
        <v>432</v>
      </c>
      <c r="L48" s="145">
        <v>9</v>
      </c>
    </row>
    <row r="49" spans="1:14" ht="24" outlineLevel="2">
      <c r="A49" s="47" t="s">
        <v>1386</v>
      </c>
      <c r="B49" s="72" t="s">
        <v>1387</v>
      </c>
      <c r="C49" s="28" t="s">
        <v>257</v>
      </c>
      <c r="D49" s="140" t="s">
        <v>436</v>
      </c>
      <c r="E49" s="140" t="s">
        <v>431</v>
      </c>
      <c r="F49" s="141">
        <v>2.5249999999999999</v>
      </c>
      <c r="G49" s="145">
        <v>12000</v>
      </c>
      <c r="H49" s="143">
        <v>5488</v>
      </c>
      <c r="I49" s="143"/>
      <c r="J49" s="144" t="s">
        <v>1085</v>
      </c>
      <c r="K49" s="144" t="s">
        <v>432</v>
      </c>
      <c r="L49" s="145">
        <v>9</v>
      </c>
    </row>
    <row r="50" spans="1:14" ht="77.25" customHeight="1" outlineLevel="2">
      <c r="A50" s="47" t="s">
        <v>1412</v>
      </c>
      <c r="B50" s="72" t="s">
        <v>1413</v>
      </c>
      <c r="C50" s="28" t="s">
        <v>258</v>
      </c>
      <c r="D50" s="140" t="s">
        <v>436</v>
      </c>
      <c r="E50" s="140" t="s">
        <v>435</v>
      </c>
      <c r="F50" s="141">
        <v>3.5649999999999999</v>
      </c>
      <c r="G50" s="145">
        <v>27780</v>
      </c>
      <c r="H50" s="143">
        <v>9794</v>
      </c>
      <c r="I50" s="143"/>
      <c r="J50" s="144" t="s">
        <v>1085</v>
      </c>
      <c r="K50" s="144" t="s">
        <v>432</v>
      </c>
      <c r="L50" s="145">
        <v>9</v>
      </c>
      <c r="M50" s="315" t="s">
        <v>2131</v>
      </c>
    </row>
    <row r="51" spans="1:14" ht="24" outlineLevel="2">
      <c r="A51" s="47" t="s">
        <v>1438</v>
      </c>
      <c r="B51" s="72" t="s">
        <v>1439</v>
      </c>
      <c r="C51" s="28" t="s">
        <v>259</v>
      </c>
      <c r="D51" s="140" t="s">
        <v>436</v>
      </c>
      <c r="E51" s="140" t="s">
        <v>435</v>
      </c>
      <c r="F51" s="141">
        <v>1.5</v>
      </c>
      <c r="G51" s="145">
        <v>18600</v>
      </c>
      <c r="H51" s="143">
        <v>4135</v>
      </c>
      <c r="I51" s="143"/>
      <c r="J51" s="144" t="s">
        <v>1085</v>
      </c>
      <c r="K51" s="144" t="s">
        <v>432</v>
      </c>
      <c r="L51" s="145">
        <v>9</v>
      </c>
      <c r="M51" s="315" t="s">
        <v>2131</v>
      </c>
    </row>
    <row r="52" spans="1:14" ht="36" outlineLevel="2">
      <c r="A52" s="47" t="s">
        <v>1440</v>
      </c>
      <c r="B52" s="72" t="s">
        <v>1441</v>
      </c>
      <c r="C52" s="28" t="s">
        <v>260</v>
      </c>
      <c r="D52" s="140" t="s">
        <v>436</v>
      </c>
      <c r="E52" s="140" t="s">
        <v>435</v>
      </c>
      <c r="F52" s="141">
        <v>4.6500000000000004</v>
      </c>
      <c r="G52" s="145">
        <v>19800</v>
      </c>
      <c r="H52" s="143">
        <v>10658</v>
      </c>
      <c r="I52" s="143"/>
      <c r="J52" s="144" t="s">
        <v>1085</v>
      </c>
      <c r="K52" s="144" t="s">
        <v>432</v>
      </c>
      <c r="L52" s="145">
        <v>9</v>
      </c>
      <c r="M52" s="315" t="s">
        <v>2131</v>
      </c>
    </row>
    <row r="53" spans="1:14" ht="36" outlineLevel="2">
      <c r="A53" s="47" t="s">
        <v>1444</v>
      </c>
      <c r="B53" s="72" t="s">
        <v>1445</v>
      </c>
      <c r="C53" s="28" t="s">
        <v>261</v>
      </c>
      <c r="D53" s="140" t="s">
        <v>436</v>
      </c>
      <c r="E53" s="140" t="s">
        <v>435</v>
      </c>
      <c r="F53" s="141">
        <v>1.9</v>
      </c>
      <c r="G53" s="145">
        <v>16680</v>
      </c>
      <c r="H53" s="143">
        <v>4454</v>
      </c>
      <c r="I53" s="143"/>
      <c r="J53" s="144" t="s">
        <v>1085</v>
      </c>
      <c r="K53" s="144" t="s">
        <v>432</v>
      </c>
      <c r="L53" s="145">
        <v>9</v>
      </c>
    </row>
    <row r="54" spans="1:14" ht="48" outlineLevel="2">
      <c r="A54" s="47" t="s">
        <v>1456</v>
      </c>
      <c r="B54" s="72" t="s">
        <v>1457</v>
      </c>
      <c r="C54" s="28" t="s">
        <v>262</v>
      </c>
      <c r="D54" s="140" t="s">
        <v>436</v>
      </c>
      <c r="E54" s="140" t="s">
        <v>431</v>
      </c>
      <c r="F54" s="141">
        <v>3.4990000000000001</v>
      </c>
      <c r="G54" s="145">
        <v>27780</v>
      </c>
      <c r="H54" s="143">
        <v>6264</v>
      </c>
      <c r="I54" s="143"/>
      <c r="J54" s="144" t="s">
        <v>1085</v>
      </c>
      <c r="K54" s="144" t="s">
        <v>432</v>
      </c>
      <c r="L54" s="145">
        <v>9</v>
      </c>
    </row>
    <row r="55" spans="1:14" ht="48" outlineLevel="2">
      <c r="A55" s="47" t="s">
        <v>1472</v>
      </c>
      <c r="B55" s="72" t="s">
        <v>1473</v>
      </c>
      <c r="C55" s="28" t="s">
        <v>263</v>
      </c>
      <c r="D55" s="140" t="s">
        <v>436</v>
      </c>
      <c r="E55" s="140" t="s">
        <v>435</v>
      </c>
      <c r="F55" s="141">
        <v>2.3330000000000002</v>
      </c>
      <c r="G55" s="145">
        <v>24000</v>
      </c>
      <c r="H55" s="143">
        <v>8813</v>
      </c>
      <c r="I55" s="143"/>
      <c r="J55" s="144" t="s">
        <v>1085</v>
      </c>
      <c r="K55" s="144" t="s">
        <v>432</v>
      </c>
      <c r="L55" s="145">
        <v>9</v>
      </c>
    </row>
    <row r="56" spans="1:14" ht="48" outlineLevel="2">
      <c r="A56" s="47" t="s">
        <v>1524</v>
      </c>
      <c r="B56" s="72" t="s">
        <v>1525</v>
      </c>
      <c r="C56" s="28" t="s">
        <v>264</v>
      </c>
      <c r="D56" s="140" t="s">
        <v>436</v>
      </c>
      <c r="E56" s="140" t="s">
        <v>435</v>
      </c>
      <c r="F56" s="141">
        <v>3.5249999999999999</v>
      </c>
      <c r="G56" s="145">
        <v>19440</v>
      </c>
      <c r="H56" s="143">
        <v>9762</v>
      </c>
      <c r="I56" s="143"/>
      <c r="J56" s="144" t="s">
        <v>1085</v>
      </c>
      <c r="K56" s="144" t="s">
        <v>432</v>
      </c>
      <c r="L56" s="145">
        <v>9</v>
      </c>
    </row>
    <row r="57" spans="1:14" ht="48" outlineLevel="2">
      <c r="A57" s="47" t="s">
        <v>1526</v>
      </c>
      <c r="B57" s="72" t="s">
        <v>1527</v>
      </c>
      <c r="C57" s="28" t="s">
        <v>265</v>
      </c>
      <c r="D57" s="140" t="s">
        <v>436</v>
      </c>
      <c r="E57" s="140" t="s">
        <v>431</v>
      </c>
      <c r="F57" s="141">
        <v>2.8334999999999999</v>
      </c>
      <c r="G57" s="145">
        <v>19500</v>
      </c>
      <c r="H57" s="143">
        <v>5734</v>
      </c>
      <c r="I57" s="143"/>
      <c r="J57" s="144" t="s">
        <v>1085</v>
      </c>
      <c r="K57" s="144" t="s">
        <v>432</v>
      </c>
      <c r="L57" s="145">
        <v>9</v>
      </c>
    </row>
    <row r="58" spans="1:14" ht="48" outlineLevel="2">
      <c r="A58" s="47" t="s">
        <v>1528</v>
      </c>
      <c r="B58" s="72" t="s">
        <v>1529</v>
      </c>
      <c r="C58" s="28" t="s">
        <v>266</v>
      </c>
      <c r="D58" s="140" t="s">
        <v>436</v>
      </c>
      <c r="E58" s="140" t="s">
        <v>435</v>
      </c>
      <c r="F58" s="141">
        <v>3.6640000000000001</v>
      </c>
      <c r="G58" s="145">
        <v>26880</v>
      </c>
      <c r="H58" s="143">
        <v>9873</v>
      </c>
      <c r="I58" s="143"/>
      <c r="J58" s="144" t="s">
        <v>1085</v>
      </c>
      <c r="K58" s="144" t="s">
        <v>432</v>
      </c>
      <c r="L58" s="145">
        <v>9</v>
      </c>
    </row>
    <row r="59" spans="1:14" ht="36" outlineLevel="2">
      <c r="A59" s="47" t="s">
        <v>1538</v>
      </c>
      <c r="B59" s="72" t="s">
        <v>916</v>
      </c>
      <c r="C59" s="28" t="s">
        <v>267</v>
      </c>
      <c r="D59" s="140" t="s">
        <v>437</v>
      </c>
      <c r="E59" s="140" t="s">
        <v>435</v>
      </c>
      <c r="F59" s="141">
        <v>2.7490000000000001</v>
      </c>
      <c r="G59" s="145">
        <v>30720</v>
      </c>
      <c r="H59" s="143">
        <v>9211</v>
      </c>
      <c r="I59" s="143"/>
      <c r="J59" s="144" t="s">
        <v>1085</v>
      </c>
      <c r="K59" s="144" t="s">
        <v>432</v>
      </c>
      <c r="L59" s="145">
        <v>9</v>
      </c>
    </row>
    <row r="60" spans="1:14" ht="36" outlineLevel="2">
      <c r="A60" s="37" t="s">
        <v>1540</v>
      </c>
      <c r="B60" s="73" t="s">
        <v>206</v>
      </c>
      <c r="C60" s="29" t="s">
        <v>268</v>
      </c>
      <c r="D60" s="99" t="s">
        <v>437</v>
      </c>
      <c r="E60" s="99" t="s">
        <v>435</v>
      </c>
      <c r="F60" s="147">
        <v>1.149</v>
      </c>
      <c r="G60" s="101">
        <v>24000</v>
      </c>
      <c r="H60" s="150">
        <v>3884</v>
      </c>
      <c r="I60" s="150"/>
      <c r="J60" s="100" t="s">
        <v>1085</v>
      </c>
      <c r="K60" s="100" t="s">
        <v>432</v>
      </c>
      <c r="L60" s="101">
        <v>9</v>
      </c>
    </row>
    <row r="61" spans="1:14" outlineLevel="1">
      <c r="A61" s="51"/>
      <c r="B61" s="76">
        <f>SUBTOTAL(3,B42:B60)</f>
        <v>19</v>
      </c>
      <c r="C61" s="11"/>
      <c r="D61" s="168"/>
      <c r="E61" s="168"/>
      <c r="F61" s="169"/>
      <c r="G61" s="170"/>
      <c r="H61" s="171"/>
      <c r="I61" s="171"/>
      <c r="J61" s="172" t="s">
        <v>778</v>
      </c>
      <c r="K61" s="173"/>
      <c r="L61" s="174"/>
    </row>
    <row r="62" spans="1:14" outlineLevel="1">
      <c r="A62" s="52"/>
      <c r="B62" s="77"/>
      <c r="C62" s="31"/>
      <c r="D62" s="175"/>
      <c r="E62" s="175"/>
      <c r="F62" s="176"/>
      <c r="G62" s="177"/>
      <c r="H62" s="178">
        <f>SUBTOTAL(9,H42:H60)</f>
        <v>140671</v>
      </c>
      <c r="I62" s="178">
        <f>SUBTOTAL(9,I42:I60)</f>
        <v>0</v>
      </c>
      <c r="J62" s="179" t="s">
        <v>858</v>
      </c>
      <c r="K62" s="180"/>
      <c r="L62" s="181"/>
      <c r="N62" s="3">
        <f>SUM(H62:I62)</f>
        <v>140671</v>
      </c>
    </row>
    <row r="63" spans="1:14" ht="48" outlineLevel="2">
      <c r="A63" s="39" t="s">
        <v>1064</v>
      </c>
      <c r="B63" s="71" t="s">
        <v>1065</v>
      </c>
      <c r="C63" s="27" t="s">
        <v>269</v>
      </c>
      <c r="D63" s="105" t="s">
        <v>436</v>
      </c>
      <c r="E63" s="105" t="s">
        <v>431</v>
      </c>
      <c r="F63" s="111">
        <v>2.9990000000000001</v>
      </c>
      <c r="G63" s="106">
        <v>18900</v>
      </c>
      <c r="H63" s="112">
        <v>6826</v>
      </c>
      <c r="I63" s="112"/>
      <c r="J63" s="107" t="s">
        <v>1066</v>
      </c>
      <c r="K63" s="107" t="s">
        <v>432</v>
      </c>
      <c r="L63" s="106">
        <v>4</v>
      </c>
    </row>
    <row r="64" spans="1:14" ht="36" outlineLevel="2">
      <c r="A64" s="47" t="s">
        <v>1086</v>
      </c>
      <c r="B64" s="72" t="s">
        <v>1087</v>
      </c>
      <c r="C64" s="28" t="s">
        <v>270</v>
      </c>
      <c r="D64" s="140" t="s">
        <v>436</v>
      </c>
      <c r="E64" s="140" t="s">
        <v>435</v>
      </c>
      <c r="F64" s="141">
        <v>2.5265</v>
      </c>
      <c r="G64" s="145">
        <v>12616</v>
      </c>
      <c r="H64" s="167">
        <v>8190</v>
      </c>
      <c r="I64" s="167"/>
      <c r="J64" s="144" t="s">
        <v>1066</v>
      </c>
      <c r="K64" s="144" t="s">
        <v>432</v>
      </c>
      <c r="L64" s="145">
        <v>4</v>
      </c>
    </row>
    <row r="65" spans="1:12" ht="24" outlineLevel="2">
      <c r="A65" s="47" t="s">
        <v>1091</v>
      </c>
      <c r="B65" s="72" t="s">
        <v>1092</v>
      </c>
      <c r="C65" s="28" t="s">
        <v>271</v>
      </c>
      <c r="D65" s="140" t="s">
        <v>436</v>
      </c>
      <c r="E65" s="140" t="s">
        <v>431</v>
      </c>
      <c r="F65" s="141">
        <v>2.4990000000000001</v>
      </c>
      <c r="G65" s="145">
        <v>20280</v>
      </c>
      <c r="H65" s="167">
        <v>6424</v>
      </c>
      <c r="I65" s="167"/>
      <c r="J65" s="144" t="s">
        <v>1066</v>
      </c>
      <c r="K65" s="144" t="s">
        <v>432</v>
      </c>
      <c r="L65" s="145">
        <v>4</v>
      </c>
    </row>
    <row r="66" spans="1:12" ht="36" outlineLevel="2">
      <c r="A66" s="47" t="s">
        <v>1123</v>
      </c>
      <c r="B66" s="72" t="s">
        <v>1124</v>
      </c>
      <c r="C66" s="28" t="s">
        <v>272</v>
      </c>
      <c r="D66" s="140" t="s">
        <v>436</v>
      </c>
      <c r="E66" s="140" t="s">
        <v>435</v>
      </c>
      <c r="F66" s="141">
        <v>6.8330000000000002</v>
      </c>
      <c r="G66" s="145">
        <v>29040</v>
      </c>
      <c r="H66" s="167">
        <v>14731</v>
      </c>
      <c r="I66" s="167"/>
      <c r="J66" s="144" t="s">
        <v>1066</v>
      </c>
      <c r="K66" s="144" t="s">
        <v>432</v>
      </c>
      <c r="L66" s="145">
        <v>4</v>
      </c>
    </row>
    <row r="67" spans="1:12" ht="60" outlineLevel="2">
      <c r="A67" s="47" t="s">
        <v>1150</v>
      </c>
      <c r="B67" s="72" t="s">
        <v>1151</v>
      </c>
      <c r="C67" s="28" t="s">
        <v>273</v>
      </c>
      <c r="D67" s="140" t="s">
        <v>436</v>
      </c>
      <c r="E67" s="140" t="s">
        <v>431</v>
      </c>
      <c r="F67" s="141">
        <v>2.665</v>
      </c>
      <c r="G67" s="145">
        <v>14880</v>
      </c>
      <c r="H67" s="167">
        <v>6565</v>
      </c>
      <c r="I67" s="167"/>
      <c r="J67" s="144" t="s">
        <v>1066</v>
      </c>
      <c r="K67" s="144" t="s">
        <v>432</v>
      </c>
      <c r="L67" s="145">
        <v>4</v>
      </c>
    </row>
    <row r="68" spans="1:12" ht="24" outlineLevel="2">
      <c r="A68" s="47" t="s">
        <v>1179</v>
      </c>
      <c r="B68" s="72" t="s">
        <v>1180</v>
      </c>
      <c r="C68" s="28" t="s">
        <v>274</v>
      </c>
      <c r="D68" s="140" t="s">
        <v>436</v>
      </c>
      <c r="E68" s="140" t="s">
        <v>431</v>
      </c>
      <c r="F68" s="141">
        <v>3</v>
      </c>
      <c r="G68" s="145">
        <v>20400</v>
      </c>
      <c r="H68" s="167">
        <v>6788</v>
      </c>
      <c r="I68" s="167"/>
      <c r="J68" s="144" t="s">
        <v>1066</v>
      </c>
      <c r="K68" s="144" t="s">
        <v>432</v>
      </c>
      <c r="L68" s="145">
        <v>4</v>
      </c>
    </row>
    <row r="69" spans="1:12" ht="36" outlineLevel="2">
      <c r="A69" s="47" t="s">
        <v>1185</v>
      </c>
      <c r="B69" s="72" t="s">
        <v>1186</v>
      </c>
      <c r="C69" s="28" t="s">
        <v>275</v>
      </c>
      <c r="D69" s="140" t="s">
        <v>436</v>
      </c>
      <c r="E69" s="140" t="s">
        <v>435</v>
      </c>
      <c r="F69" s="141">
        <v>2.8595000000000002</v>
      </c>
      <c r="G69" s="145">
        <v>21090</v>
      </c>
      <c r="H69" s="167">
        <v>8851</v>
      </c>
      <c r="I69" s="167"/>
      <c r="J69" s="144" t="s">
        <v>1066</v>
      </c>
      <c r="K69" s="144" t="s">
        <v>432</v>
      </c>
      <c r="L69" s="145">
        <v>4</v>
      </c>
    </row>
    <row r="70" spans="1:12" ht="36" outlineLevel="2">
      <c r="A70" s="47" t="s">
        <v>1235</v>
      </c>
      <c r="B70" s="72" t="s">
        <v>1236</v>
      </c>
      <c r="C70" s="28" t="s">
        <v>276</v>
      </c>
      <c r="D70" s="140" t="s">
        <v>436</v>
      </c>
      <c r="E70" s="140" t="s">
        <v>431</v>
      </c>
      <c r="F70" s="141">
        <v>7.4989999999999997</v>
      </c>
      <c r="G70" s="145">
        <v>20316</v>
      </c>
      <c r="H70" s="167">
        <v>12179</v>
      </c>
      <c r="I70" s="167"/>
      <c r="J70" s="144" t="s">
        <v>1066</v>
      </c>
      <c r="K70" s="144" t="s">
        <v>432</v>
      </c>
      <c r="L70" s="145">
        <v>4</v>
      </c>
    </row>
    <row r="71" spans="1:12" ht="36" outlineLevel="2">
      <c r="A71" s="47" t="s">
        <v>1251</v>
      </c>
      <c r="B71" s="72" t="s">
        <v>1252</v>
      </c>
      <c r="C71" s="28" t="s">
        <v>277</v>
      </c>
      <c r="D71" s="140" t="s">
        <v>436</v>
      </c>
      <c r="E71" s="140" t="s">
        <v>435</v>
      </c>
      <c r="F71" s="141">
        <v>2.6659999999999999</v>
      </c>
      <c r="G71" s="145">
        <v>19800</v>
      </c>
      <c r="H71" s="167">
        <v>8461</v>
      </c>
      <c r="I71" s="167"/>
      <c r="J71" s="144" t="s">
        <v>1066</v>
      </c>
      <c r="K71" s="144" t="s">
        <v>432</v>
      </c>
      <c r="L71" s="145">
        <v>4</v>
      </c>
    </row>
    <row r="72" spans="1:12" ht="24" outlineLevel="2">
      <c r="A72" s="47" t="s">
        <v>1253</v>
      </c>
      <c r="B72" s="72" t="s">
        <v>279</v>
      </c>
      <c r="C72" s="28" t="s">
        <v>278</v>
      </c>
      <c r="D72" s="140" t="s">
        <v>436</v>
      </c>
      <c r="E72" s="140" t="s">
        <v>435</v>
      </c>
      <c r="F72" s="141">
        <v>2.1655000000000002</v>
      </c>
      <c r="G72" s="145">
        <v>14640</v>
      </c>
      <c r="H72" s="167">
        <v>7501</v>
      </c>
      <c r="I72" s="167"/>
      <c r="J72" s="144" t="s">
        <v>1066</v>
      </c>
      <c r="K72" s="144" t="s">
        <v>432</v>
      </c>
      <c r="L72" s="145">
        <v>4</v>
      </c>
    </row>
    <row r="73" spans="1:12" ht="24" outlineLevel="2">
      <c r="A73" s="47" t="s">
        <v>1364</v>
      </c>
      <c r="B73" s="72" t="s">
        <v>1365</v>
      </c>
      <c r="C73" s="28" t="s">
        <v>280</v>
      </c>
      <c r="D73" s="140" t="s">
        <v>436</v>
      </c>
      <c r="E73" s="140" t="s">
        <v>435</v>
      </c>
      <c r="F73" s="141">
        <v>1.333</v>
      </c>
      <c r="G73" s="145">
        <v>9890</v>
      </c>
      <c r="H73" s="143">
        <v>4002</v>
      </c>
      <c r="I73" s="143"/>
      <c r="J73" s="144" t="s">
        <v>1066</v>
      </c>
      <c r="K73" s="144" t="s">
        <v>432</v>
      </c>
      <c r="L73" s="145">
        <v>9</v>
      </c>
    </row>
    <row r="74" spans="1:12" ht="48" outlineLevel="2">
      <c r="A74" s="47" t="s">
        <v>1372</v>
      </c>
      <c r="B74" s="72" t="s">
        <v>1373</v>
      </c>
      <c r="C74" s="28" t="s">
        <v>281</v>
      </c>
      <c r="D74" s="140" t="s">
        <v>436</v>
      </c>
      <c r="E74" s="140" t="s">
        <v>435</v>
      </c>
      <c r="F74" s="141">
        <v>2.665</v>
      </c>
      <c r="G74" s="145">
        <v>20100</v>
      </c>
      <c r="H74" s="143">
        <v>9077</v>
      </c>
      <c r="I74" s="143"/>
      <c r="J74" s="144" t="s">
        <v>1066</v>
      </c>
      <c r="K74" s="144" t="s">
        <v>432</v>
      </c>
      <c r="L74" s="145">
        <v>9</v>
      </c>
    </row>
    <row r="75" spans="1:12" ht="36" outlineLevel="2">
      <c r="A75" s="47" t="s">
        <v>1374</v>
      </c>
      <c r="B75" s="72" t="s">
        <v>1375</v>
      </c>
      <c r="C75" s="28" t="s">
        <v>282</v>
      </c>
      <c r="D75" s="140" t="s">
        <v>436</v>
      </c>
      <c r="E75" s="140" t="s">
        <v>431</v>
      </c>
      <c r="F75" s="141">
        <v>2.665</v>
      </c>
      <c r="G75" s="145">
        <v>14640</v>
      </c>
      <c r="H75" s="143">
        <v>5600</v>
      </c>
      <c r="I75" s="143"/>
      <c r="J75" s="144" t="s">
        <v>1066</v>
      </c>
      <c r="K75" s="144" t="s">
        <v>432</v>
      </c>
      <c r="L75" s="145">
        <v>9</v>
      </c>
    </row>
    <row r="76" spans="1:12" ht="48" outlineLevel="2">
      <c r="A76" s="47" t="s">
        <v>1378</v>
      </c>
      <c r="B76" s="72" t="s">
        <v>1379</v>
      </c>
      <c r="C76" s="28" t="s">
        <v>283</v>
      </c>
      <c r="D76" s="140" t="s">
        <v>436</v>
      </c>
      <c r="E76" s="140" t="s">
        <v>434</v>
      </c>
      <c r="F76" s="141">
        <v>1.1659999999999999</v>
      </c>
      <c r="G76" s="145">
        <v>15780</v>
      </c>
      <c r="H76" s="143">
        <v>1664</v>
      </c>
      <c r="I76" s="143"/>
      <c r="J76" s="144" t="s">
        <v>1066</v>
      </c>
      <c r="K76" s="144" t="s">
        <v>432</v>
      </c>
      <c r="L76" s="145">
        <v>9</v>
      </c>
    </row>
    <row r="77" spans="1:12" ht="64.5" customHeight="1" outlineLevel="2">
      <c r="A77" s="47" t="s">
        <v>1390</v>
      </c>
      <c r="B77" s="72" t="s">
        <v>1391</v>
      </c>
      <c r="C77" s="28" t="s">
        <v>284</v>
      </c>
      <c r="D77" s="140" t="s">
        <v>436</v>
      </c>
      <c r="E77" s="140" t="s">
        <v>435</v>
      </c>
      <c r="F77" s="141">
        <v>2.8330000000000002</v>
      </c>
      <c r="G77" s="145">
        <v>10320</v>
      </c>
      <c r="H77" s="143">
        <v>9211</v>
      </c>
      <c r="I77" s="143"/>
      <c r="J77" s="144" t="s">
        <v>1066</v>
      </c>
      <c r="K77" s="144" t="s">
        <v>432</v>
      </c>
      <c r="L77" s="145">
        <v>9</v>
      </c>
    </row>
    <row r="78" spans="1:12" ht="41.25" customHeight="1" outlineLevel="2">
      <c r="A78" s="47" t="s">
        <v>1404</v>
      </c>
      <c r="B78" s="72" t="s">
        <v>1405</v>
      </c>
      <c r="C78" s="28" t="s">
        <v>285</v>
      </c>
      <c r="D78" s="140" t="s">
        <v>436</v>
      </c>
      <c r="E78" s="140" t="s">
        <v>435</v>
      </c>
      <c r="F78" s="141">
        <v>3.665</v>
      </c>
      <c r="G78" s="145">
        <v>17766</v>
      </c>
      <c r="H78" s="143">
        <v>9874</v>
      </c>
      <c r="I78" s="143"/>
      <c r="J78" s="144" t="s">
        <v>1066</v>
      </c>
      <c r="K78" s="144" t="s">
        <v>432</v>
      </c>
      <c r="L78" s="145">
        <v>9</v>
      </c>
    </row>
    <row r="79" spans="1:12" ht="60" outlineLevel="2">
      <c r="A79" s="47" t="s">
        <v>1442</v>
      </c>
      <c r="B79" s="72" t="s">
        <v>1443</v>
      </c>
      <c r="C79" s="28" t="s">
        <v>286</v>
      </c>
      <c r="D79" s="140" t="s">
        <v>436</v>
      </c>
      <c r="E79" s="140" t="s">
        <v>431</v>
      </c>
      <c r="F79" s="141">
        <v>2.6989999999999998</v>
      </c>
      <c r="G79" s="145">
        <v>15734</v>
      </c>
      <c r="H79" s="143">
        <v>5627</v>
      </c>
      <c r="I79" s="143"/>
      <c r="J79" s="144" t="s">
        <v>1066</v>
      </c>
      <c r="K79" s="144" t="s">
        <v>432</v>
      </c>
      <c r="L79" s="145">
        <v>9</v>
      </c>
    </row>
    <row r="80" spans="1:12" ht="48" outlineLevel="2">
      <c r="A80" s="47" t="s">
        <v>1452</v>
      </c>
      <c r="B80" s="72" t="s">
        <v>1453</v>
      </c>
      <c r="C80" s="28" t="s">
        <v>287</v>
      </c>
      <c r="D80" s="140" t="s">
        <v>436</v>
      </c>
      <c r="E80" s="140" t="s">
        <v>435</v>
      </c>
      <c r="F80" s="141">
        <v>2.9820000000000002</v>
      </c>
      <c r="G80" s="145">
        <v>24372</v>
      </c>
      <c r="H80" s="143">
        <v>9330</v>
      </c>
      <c r="I80" s="143"/>
      <c r="J80" s="144" t="s">
        <v>1066</v>
      </c>
      <c r="K80" s="144" t="s">
        <v>432</v>
      </c>
      <c r="L80" s="145">
        <v>9</v>
      </c>
    </row>
    <row r="81" spans="1:14" ht="36" outlineLevel="2">
      <c r="A81" s="47" t="s">
        <v>1516</v>
      </c>
      <c r="B81" s="72" t="s">
        <v>1517</v>
      </c>
      <c r="C81" s="28" t="s">
        <v>288</v>
      </c>
      <c r="D81" s="140" t="s">
        <v>436</v>
      </c>
      <c r="E81" s="140" t="s">
        <v>435</v>
      </c>
      <c r="F81" s="141">
        <v>1.8320000000000001</v>
      </c>
      <c r="G81" s="145">
        <v>19980</v>
      </c>
      <c r="H81" s="143">
        <v>4400</v>
      </c>
      <c r="I81" s="143"/>
      <c r="J81" s="144" t="s">
        <v>1066</v>
      </c>
      <c r="K81" s="144" t="s">
        <v>432</v>
      </c>
      <c r="L81" s="145">
        <v>9</v>
      </c>
      <c r="M81" s="315" t="s">
        <v>2131</v>
      </c>
    </row>
    <row r="82" spans="1:14" ht="24" outlineLevel="2">
      <c r="A82" s="47" t="s">
        <v>1518</v>
      </c>
      <c r="B82" s="72" t="s">
        <v>1519</v>
      </c>
      <c r="C82" s="28" t="s">
        <v>289</v>
      </c>
      <c r="D82" s="140" t="s">
        <v>436</v>
      </c>
      <c r="E82" s="140" t="s">
        <v>431</v>
      </c>
      <c r="F82" s="141">
        <v>2.8330000000000002</v>
      </c>
      <c r="G82" s="145">
        <v>19800</v>
      </c>
      <c r="H82" s="143">
        <v>5733</v>
      </c>
      <c r="I82" s="143"/>
      <c r="J82" s="144" t="s">
        <v>1066</v>
      </c>
      <c r="K82" s="144" t="s">
        <v>432</v>
      </c>
      <c r="L82" s="145">
        <v>9</v>
      </c>
    </row>
    <row r="83" spans="1:14" ht="60.75" customHeight="1" outlineLevel="2">
      <c r="A83" s="47" t="s">
        <v>1537</v>
      </c>
      <c r="B83" s="72" t="s">
        <v>915</v>
      </c>
      <c r="C83" s="28" t="s">
        <v>291</v>
      </c>
      <c r="D83" s="140" t="s">
        <v>437</v>
      </c>
      <c r="E83" s="140" t="s">
        <v>435</v>
      </c>
      <c r="F83" s="141">
        <v>0.83299999999999996</v>
      </c>
      <c r="G83" s="145">
        <v>14820</v>
      </c>
      <c r="H83" s="143">
        <v>3624</v>
      </c>
      <c r="I83" s="143"/>
      <c r="J83" s="34" t="s">
        <v>1066</v>
      </c>
      <c r="K83" s="144" t="s">
        <v>432</v>
      </c>
      <c r="L83" s="145">
        <v>9</v>
      </c>
    </row>
    <row r="84" spans="1:14" ht="96" outlineLevel="2">
      <c r="A84" s="47" t="s">
        <v>1546</v>
      </c>
      <c r="B84" s="72" t="s">
        <v>290</v>
      </c>
      <c r="C84" s="28" t="s">
        <v>292</v>
      </c>
      <c r="D84" s="140" t="s">
        <v>437</v>
      </c>
      <c r="E84" s="140" t="s">
        <v>435</v>
      </c>
      <c r="F84" s="141">
        <v>7.4999999999999997E-2</v>
      </c>
      <c r="G84" s="145">
        <v>3000</v>
      </c>
      <c r="H84" s="143">
        <v>3000</v>
      </c>
      <c r="I84" s="143"/>
      <c r="J84" s="34" t="s">
        <v>1066</v>
      </c>
      <c r="K84" s="144" t="s">
        <v>432</v>
      </c>
      <c r="L84" s="145">
        <v>9</v>
      </c>
    </row>
    <row r="85" spans="1:14" ht="60" outlineLevel="2">
      <c r="A85" s="37" t="s">
        <v>1534</v>
      </c>
      <c r="B85" s="73" t="s">
        <v>913</v>
      </c>
      <c r="C85" s="29" t="s">
        <v>293</v>
      </c>
      <c r="D85" s="99" t="s">
        <v>437</v>
      </c>
      <c r="E85" s="99" t="s">
        <v>435</v>
      </c>
      <c r="F85" s="147">
        <v>1.8320000000000001</v>
      </c>
      <c r="G85" s="101">
        <v>18900</v>
      </c>
      <c r="H85" s="150">
        <v>4444</v>
      </c>
      <c r="I85" s="150"/>
      <c r="J85" s="182" t="s">
        <v>1535</v>
      </c>
      <c r="K85" s="100" t="s">
        <v>432</v>
      </c>
      <c r="L85" s="101">
        <v>9</v>
      </c>
    </row>
    <row r="86" spans="1:14" outlineLevel="1">
      <c r="A86" s="51"/>
      <c r="B86" s="76">
        <f>SUBTOTAL(3,B63:B85)</f>
        <v>23</v>
      </c>
      <c r="C86" s="11"/>
      <c r="D86" s="168"/>
      <c r="E86" s="168"/>
      <c r="F86" s="169"/>
      <c r="G86" s="170"/>
      <c r="H86" s="171"/>
      <c r="I86" s="171"/>
      <c r="J86" s="172" t="s">
        <v>779</v>
      </c>
      <c r="K86" s="173"/>
      <c r="L86" s="174"/>
    </row>
    <row r="87" spans="1:14" outlineLevel="1">
      <c r="A87" s="52"/>
      <c r="B87" s="77"/>
      <c r="C87" s="31"/>
      <c r="D87" s="175"/>
      <c r="E87" s="175"/>
      <c r="F87" s="176"/>
      <c r="G87" s="177"/>
      <c r="H87" s="178">
        <f>SUBTOTAL(9,H63:H85)</f>
        <v>162102</v>
      </c>
      <c r="I87" s="178">
        <f>SUBTOTAL(9,I63:I85)</f>
        <v>0</v>
      </c>
      <c r="J87" s="179" t="s">
        <v>859</v>
      </c>
      <c r="K87" s="180"/>
      <c r="L87" s="181"/>
      <c r="N87" s="3">
        <f>SUM(H87:I87)</f>
        <v>162102</v>
      </c>
    </row>
    <row r="88" spans="1:14" ht="99.75" customHeight="1" outlineLevel="2">
      <c r="A88" s="39" t="s">
        <v>1052</v>
      </c>
      <c r="B88" s="71" t="s">
        <v>1053</v>
      </c>
      <c r="C88" s="27" t="s">
        <v>294</v>
      </c>
      <c r="D88" s="105" t="s">
        <v>436</v>
      </c>
      <c r="E88" s="105" t="s">
        <v>431</v>
      </c>
      <c r="F88" s="111">
        <v>1.6659999999999999</v>
      </c>
      <c r="G88" s="106">
        <v>16080</v>
      </c>
      <c r="H88" s="112">
        <v>5334</v>
      </c>
      <c r="I88" s="112"/>
      <c r="J88" s="107" t="s">
        <v>1054</v>
      </c>
      <c r="K88" s="107" t="s">
        <v>432</v>
      </c>
      <c r="L88" s="106">
        <v>4</v>
      </c>
    </row>
    <row r="89" spans="1:14" ht="26.25" customHeight="1" outlineLevel="2">
      <c r="A89" s="47" t="s">
        <v>1198</v>
      </c>
      <c r="B89" s="72" t="s">
        <v>1199</v>
      </c>
      <c r="C89" s="28" t="s">
        <v>295</v>
      </c>
      <c r="D89" s="140" t="s">
        <v>436</v>
      </c>
      <c r="E89" s="140" t="s">
        <v>431</v>
      </c>
      <c r="F89" s="141">
        <v>2</v>
      </c>
      <c r="G89" s="145">
        <v>15480</v>
      </c>
      <c r="H89" s="167">
        <v>5736</v>
      </c>
      <c r="I89" s="167"/>
      <c r="J89" s="144" t="s">
        <v>1054</v>
      </c>
      <c r="K89" s="144" t="s">
        <v>432</v>
      </c>
      <c r="L89" s="145">
        <v>4</v>
      </c>
    </row>
    <row r="90" spans="1:14" ht="48" outlineLevel="2">
      <c r="A90" s="47" t="s">
        <v>1398</v>
      </c>
      <c r="B90" s="72" t="s">
        <v>1399</v>
      </c>
      <c r="C90" s="28" t="s">
        <v>296</v>
      </c>
      <c r="D90" s="140" t="s">
        <v>436</v>
      </c>
      <c r="E90" s="140" t="s">
        <v>431</v>
      </c>
      <c r="F90" s="141">
        <v>2.4994999999999998</v>
      </c>
      <c r="G90" s="145">
        <v>24120</v>
      </c>
      <c r="H90" s="143">
        <v>5468</v>
      </c>
      <c r="I90" s="143"/>
      <c r="J90" s="144" t="s">
        <v>1054</v>
      </c>
      <c r="K90" s="144" t="s">
        <v>432</v>
      </c>
      <c r="L90" s="145">
        <v>9</v>
      </c>
    </row>
    <row r="91" spans="1:14" ht="25.5" customHeight="1" outlineLevel="2">
      <c r="A91" s="47" t="s">
        <v>1436</v>
      </c>
      <c r="B91" s="72" t="s">
        <v>1437</v>
      </c>
      <c r="C91" s="28" t="s">
        <v>297</v>
      </c>
      <c r="D91" s="140" t="s">
        <v>436</v>
      </c>
      <c r="E91" s="140" t="s">
        <v>435</v>
      </c>
      <c r="F91" s="141">
        <v>1.8494999999999999</v>
      </c>
      <c r="G91" s="145">
        <v>30480</v>
      </c>
      <c r="H91" s="143">
        <v>4413</v>
      </c>
      <c r="I91" s="143"/>
      <c r="J91" s="144" t="s">
        <v>1054</v>
      </c>
      <c r="K91" s="144" t="s">
        <v>432</v>
      </c>
      <c r="L91" s="145">
        <v>9</v>
      </c>
    </row>
    <row r="92" spans="1:14" ht="24" outlineLevel="2">
      <c r="A92" s="47" t="s">
        <v>1446</v>
      </c>
      <c r="B92" s="72" t="s">
        <v>1447</v>
      </c>
      <c r="C92" s="28" t="s">
        <v>298</v>
      </c>
      <c r="D92" s="140" t="s">
        <v>436</v>
      </c>
      <c r="E92" s="140" t="s">
        <v>435</v>
      </c>
      <c r="F92" s="141">
        <v>2.1835</v>
      </c>
      <c r="G92" s="145">
        <v>32400</v>
      </c>
      <c r="H92" s="143">
        <v>8694</v>
      </c>
      <c r="I92" s="143"/>
      <c r="J92" s="144" t="s">
        <v>1054</v>
      </c>
      <c r="K92" s="144" t="s">
        <v>432</v>
      </c>
      <c r="L92" s="145">
        <v>9</v>
      </c>
    </row>
    <row r="93" spans="1:14" ht="36" outlineLevel="2">
      <c r="A93" s="47" t="s">
        <v>1492</v>
      </c>
      <c r="B93" s="72" t="s">
        <v>1493</v>
      </c>
      <c r="C93" s="28" t="s">
        <v>299</v>
      </c>
      <c r="D93" s="140" t="s">
        <v>436</v>
      </c>
      <c r="E93" s="140" t="s">
        <v>435</v>
      </c>
      <c r="F93" s="141">
        <v>3.25</v>
      </c>
      <c r="G93" s="145">
        <v>24000</v>
      </c>
      <c r="H93" s="143">
        <v>9543</v>
      </c>
      <c r="I93" s="143"/>
      <c r="J93" s="144" t="s">
        <v>1054</v>
      </c>
      <c r="K93" s="144" t="s">
        <v>432</v>
      </c>
      <c r="L93" s="145">
        <v>9</v>
      </c>
    </row>
    <row r="94" spans="1:14" ht="36" outlineLevel="2">
      <c r="A94" s="47" t="s">
        <v>1510</v>
      </c>
      <c r="B94" s="72" t="s">
        <v>1511</v>
      </c>
      <c r="C94" s="28" t="s">
        <v>300</v>
      </c>
      <c r="D94" s="140" t="s">
        <v>436</v>
      </c>
      <c r="E94" s="140" t="s">
        <v>431</v>
      </c>
      <c r="F94" s="141">
        <v>2.4990000000000001</v>
      </c>
      <c r="G94" s="145">
        <v>15600</v>
      </c>
      <c r="H94" s="143">
        <v>5468</v>
      </c>
      <c r="I94" s="143"/>
      <c r="J94" s="144" t="s">
        <v>1054</v>
      </c>
      <c r="K94" s="144" t="s">
        <v>432</v>
      </c>
      <c r="L94" s="145">
        <v>9</v>
      </c>
    </row>
    <row r="95" spans="1:14" ht="72" outlineLevel="2">
      <c r="A95" s="37" t="s">
        <v>1532</v>
      </c>
      <c r="B95" s="73" t="s">
        <v>1533</v>
      </c>
      <c r="C95" s="29" t="s">
        <v>301</v>
      </c>
      <c r="D95" s="99" t="s">
        <v>436</v>
      </c>
      <c r="E95" s="99" t="s">
        <v>435</v>
      </c>
      <c r="F95" s="147">
        <v>3.25</v>
      </c>
      <c r="G95" s="101">
        <v>26640</v>
      </c>
      <c r="H95" s="150">
        <v>9543</v>
      </c>
      <c r="I95" s="150"/>
      <c r="J95" s="100" t="s">
        <v>1054</v>
      </c>
      <c r="K95" s="100" t="s">
        <v>432</v>
      </c>
      <c r="L95" s="101">
        <v>9</v>
      </c>
    </row>
    <row r="96" spans="1:14" outlineLevel="1">
      <c r="A96" s="51"/>
      <c r="B96" s="76">
        <f>SUBTOTAL(3,B88:B95)</f>
        <v>8</v>
      </c>
      <c r="C96" s="11"/>
      <c r="D96" s="168"/>
      <c r="E96" s="168"/>
      <c r="F96" s="169"/>
      <c r="G96" s="170"/>
      <c r="H96" s="171"/>
      <c r="I96" s="171"/>
      <c r="J96" s="172" t="s">
        <v>780</v>
      </c>
      <c r="K96" s="173"/>
      <c r="L96" s="174"/>
    </row>
    <row r="97" spans="1:14" outlineLevel="1">
      <c r="A97" s="52"/>
      <c r="B97" s="77"/>
      <c r="C97" s="31"/>
      <c r="D97" s="175"/>
      <c r="E97" s="175"/>
      <c r="F97" s="176"/>
      <c r="G97" s="177"/>
      <c r="H97" s="178">
        <f>SUBTOTAL(9,H88:H95)</f>
        <v>54199</v>
      </c>
      <c r="I97" s="178">
        <f>SUBTOTAL(9,I88:I95)</f>
        <v>0</v>
      </c>
      <c r="J97" s="179" t="s">
        <v>860</v>
      </c>
      <c r="K97" s="180"/>
      <c r="L97" s="181"/>
      <c r="N97" s="3">
        <f>SUM(H97:I97)</f>
        <v>54199</v>
      </c>
    </row>
    <row r="98" spans="1:14" ht="24" outlineLevel="2">
      <c r="A98" s="39" t="s">
        <v>1007</v>
      </c>
      <c r="B98" s="71" t="s">
        <v>1008</v>
      </c>
      <c r="C98" s="27" t="s">
        <v>302</v>
      </c>
      <c r="D98" s="105" t="s">
        <v>436</v>
      </c>
      <c r="E98" s="105" t="s">
        <v>435</v>
      </c>
      <c r="F98" s="111">
        <v>2.4990000000000001</v>
      </c>
      <c r="G98" s="106">
        <v>23640</v>
      </c>
      <c r="H98" s="183">
        <v>6802</v>
      </c>
      <c r="I98" s="183"/>
      <c r="J98" s="107" t="s">
        <v>1009</v>
      </c>
      <c r="K98" s="107" t="s">
        <v>432</v>
      </c>
      <c r="L98" s="106">
        <v>3</v>
      </c>
    </row>
    <row r="99" spans="1:14" ht="36" outlineLevel="2">
      <c r="A99" s="47" t="s">
        <v>1073</v>
      </c>
      <c r="B99" s="72" t="s">
        <v>1074</v>
      </c>
      <c r="C99" s="28" t="s">
        <v>303</v>
      </c>
      <c r="D99" s="140" t="s">
        <v>436</v>
      </c>
      <c r="E99" s="140" t="s">
        <v>435</v>
      </c>
      <c r="F99" s="141">
        <v>2.4830000000000001</v>
      </c>
      <c r="G99" s="145">
        <v>26400</v>
      </c>
      <c r="H99" s="167">
        <v>8097</v>
      </c>
      <c r="I99" s="167"/>
      <c r="J99" s="144" t="s">
        <v>1009</v>
      </c>
      <c r="K99" s="144" t="s">
        <v>432</v>
      </c>
      <c r="L99" s="145">
        <v>4</v>
      </c>
    </row>
    <row r="100" spans="1:14" ht="63.75" customHeight="1" outlineLevel="2">
      <c r="A100" s="47" t="s">
        <v>1127</v>
      </c>
      <c r="B100" s="72" t="s">
        <v>1128</v>
      </c>
      <c r="C100" s="28" t="s">
        <v>304</v>
      </c>
      <c r="D100" s="140" t="s">
        <v>436</v>
      </c>
      <c r="E100" s="140" t="s">
        <v>435</v>
      </c>
      <c r="F100" s="141">
        <v>2.0249999999999999</v>
      </c>
      <c r="G100" s="145">
        <v>20400</v>
      </c>
      <c r="H100" s="167">
        <v>7474</v>
      </c>
      <c r="I100" s="167"/>
      <c r="J100" s="144" t="s">
        <v>1009</v>
      </c>
      <c r="K100" s="144" t="s">
        <v>432</v>
      </c>
      <c r="L100" s="145">
        <v>4</v>
      </c>
    </row>
    <row r="101" spans="1:14" ht="40.5" customHeight="1" outlineLevel="2">
      <c r="A101" s="47" t="s">
        <v>1134</v>
      </c>
      <c r="B101" s="72" t="s">
        <v>1135</v>
      </c>
      <c r="C101" s="28" t="s">
        <v>305</v>
      </c>
      <c r="D101" s="140" t="s">
        <v>436</v>
      </c>
      <c r="E101" s="140" t="s">
        <v>431</v>
      </c>
      <c r="F101" s="141">
        <v>2.7915000000000001</v>
      </c>
      <c r="G101" s="145">
        <v>40320</v>
      </c>
      <c r="H101" s="167">
        <v>6695</v>
      </c>
      <c r="I101" s="167"/>
      <c r="J101" s="144" t="s">
        <v>1009</v>
      </c>
      <c r="K101" s="144" t="s">
        <v>432</v>
      </c>
      <c r="L101" s="145">
        <v>4</v>
      </c>
    </row>
    <row r="102" spans="1:14" ht="60" outlineLevel="2">
      <c r="A102" s="47" t="s">
        <v>1138</v>
      </c>
      <c r="B102" s="72" t="s">
        <v>1139</v>
      </c>
      <c r="C102" s="28" t="s">
        <v>306</v>
      </c>
      <c r="D102" s="140" t="s">
        <v>436</v>
      </c>
      <c r="E102" s="140" t="s">
        <v>431</v>
      </c>
      <c r="F102" s="141">
        <v>3.5</v>
      </c>
      <c r="G102" s="145">
        <v>21000</v>
      </c>
      <c r="H102" s="167">
        <v>7542</v>
      </c>
      <c r="I102" s="167"/>
      <c r="J102" s="144" t="s">
        <v>1009</v>
      </c>
      <c r="K102" s="144" t="s">
        <v>432</v>
      </c>
      <c r="L102" s="145">
        <v>4</v>
      </c>
    </row>
    <row r="103" spans="1:14" ht="48" outlineLevel="2">
      <c r="A103" s="47" t="s">
        <v>1175</v>
      </c>
      <c r="B103" s="72" t="s">
        <v>1176</v>
      </c>
      <c r="C103" s="28" t="s">
        <v>307</v>
      </c>
      <c r="D103" s="140" t="s">
        <v>436</v>
      </c>
      <c r="E103" s="140" t="s">
        <v>435</v>
      </c>
      <c r="F103" s="141">
        <v>2.8330000000000002</v>
      </c>
      <c r="G103" s="145">
        <v>17400</v>
      </c>
      <c r="H103" s="167">
        <v>8619</v>
      </c>
      <c r="I103" s="167"/>
      <c r="J103" s="144" t="s">
        <v>1009</v>
      </c>
      <c r="K103" s="144" t="s">
        <v>432</v>
      </c>
      <c r="L103" s="145">
        <v>4</v>
      </c>
    </row>
    <row r="104" spans="1:14" ht="48" outlineLevel="2">
      <c r="A104" s="47" t="s">
        <v>1196</v>
      </c>
      <c r="B104" s="72" t="s">
        <v>1197</v>
      </c>
      <c r="C104" s="28" t="s">
        <v>308</v>
      </c>
      <c r="D104" s="140" t="s">
        <v>436</v>
      </c>
      <c r="E104" s="140" t="s">
        <v>435</v>
      </c>
      <c r="F104" s="141">
        <v>3.8319999999999999</v>
      </c>
      <c r="G104" s="145">
        <v>20640</v>
      </c>
      <c r="H104" s="167">
        <v>10219</v>
      </c>
      <c r="I104" s="167"/>
      <c r="J104" s="144" t="s">
        <v>1009</v>
      </c>
      <c r="K104" s="144" t="s">
        <v>432</v>
      </c>
      <c r="L104" s="145">
        <v>4</v>
      </c>
    </row>
    <row r="105" spans="1:14" ht="36" outlineLevel="2">
      <c r="A105" s="47" t="s">
        <v>1202</v>
      </c>
      <c r="B105" s="72" t="s">
        <v>1203</v>
      </c>
      <c r="C105" s="28" t="s">
        <v>309</v>
      </c>
      <c r="D105" s="140" t="s">
        <v>436</v>
      </c>
      <c r="E105" s="140" t="s">
        <v>435</v>
      </c>
      <c r="F105" s="141">
        <v>2.3330000000000002</v>
      </c>
      <c r="G105" s="145">
        <v>12709</v>
      </c>
      <c r="H105" s="167">
        <v>7950</v>
      </c>
      <c r="I105" s="167"/>
      <c r="J105" s="144" t="s">
        <v>1009</v>
      </c>
      <c r="K105" s="144" t="s">
        <v>432</v>
      </c>
      <c r="L105" s="145">
        <v>4</v>
      </c>
    </row>
    <row r="106" spans="1:14" ht="48" customHeight="1" outlineLevel="2">
      <c r="A106" s="47" t="s">
        <v>1216</v>
      </c>
      <c r="B106" s="72" t="s">
        <v>1217</v>
      </c>
      <c r="C106" s="28" t="s">
        <v>310</v>
      </c>
      <c r="D106" s="140" t="s">
        <v>436</v>
      </c>
      <c r="E106" s="140" t="s">
        <v>435</v>
      </c>
      <c r="F106" s="141">
        <v>3</v>
      </c>
      <c r="G106" s="145">
        <v>43200</v>
      </c>
      <c r="H106" s="167">
        <v>8874</v>
      </c>
      <c r="I106" s="167"/>
      <c r="J106" s="144" t="s">
        <v>1009</v>
      </c>
      <c r="K106" s="144" t="s">
        <v>432</v>
      </c>
      <c r="L106" s="145">
        <v>4</v>
      </c>
    </row>
    <row r="107" spans="1:14" ht="51.75" customHeight="1" outlineLevel="2">
      <c r="A107" s="47" t="s">
        <v>1344</v>
      </c>
      <c r="B107" s="72" t="s">
        <v>1345</v>
      </c>
      <c r="C107" s="28" t="s">
        <v>311</v>
      </c>
      <c r="D107" s="140" t="s">
        <v>436</v>
      </c>
      <c r="E107" s="140" t="s">
        <v>435</v>
      </c>
      <c r="F107" s="141">
        <v>2.0249999999999999</v>
      </c>
      <c r="G107" s="145">
        <v>30000</v>
      </c>
      <c r="H107" s="143">
        <v>5439</v>
      </c>
      <c r="I107" s="143"/>
      <c r="J107" s="144" t="s">
        <v>1009</v>
      </c>
      <c r="K107" s="144" t="s">
        <v>432</v>
      </c>
      <c r="L107" s="145">
        <v>8</v>
      </c>
    </row>
    <row r="108" spans="1:14" ht="48" outlineLevel="2">
      <c r="A108" s="47" t="s">
        <v>1362</v>
      </c>
      <c r="B108" s="72" t="s">
        <v>1363</v>
      </c>
      <c r="C108" s="28" t="s">
        <v>312</v>
      </c>
      <c r="D108" s="140" t="s">
        <v>436</v>
      </c>
      <c r="E108" s="140" t="s">
        <v>435</v>
      </c>
      <c r="F108" s="141">
        <v>2.6915</v>
      </c>
      <c r="G108" s="145">
        <v>15120</v>
      </c>
      <c r="H108" s="143">
        <v>9098</v>
      </c>
      <c r="I108" s="143"/>
      <c r="J108" s="144" t="s">
        <v>1009</v>
      </c>
      <c r="K108" s="144" t="s">
        <v>432</v>
      </c>
      <c r="L108" s="145">
        <v>9</v>
      </c>
    </row>
    <row r="109" spans="1:14" ht="36" outlineLevel="2">
      <c r="A109" s="47" t="s">
        <v>1368</v>
      </c>
      <c r="B109" s="72" t="s">
        <v>1369</v>
      </c>
      <c r="C109" s="28" t="s">
        <v>313</v>
      </c>
      <c r="D109" s="140" t="s">
        <v>436</v>
      </c>
      <c r="E109" s="140" t="s">
        <v>431</v>
      </c>
      <c r="F109" s="141">
        <v>3.25</v>
      </c>
      <c r="G109" s="145">
        <v>32160</v>
      </c>
      <c r="H109" s="143">
        <v>6065</v>
      </c>
      <c r="I109" s="143"/>
      <c r="J109" s="144" t="s">
        <v>1009</v>
      </c>
      <c r="K109" s="144" t="s">
        <v>432</v>
      </c>
      <c r="L109" s="145">
        <v>9</v>
      </c>
    </row>
    <row r="110" spans="1:14" ht="76.5" customHeight="1" outlineLevel="2">
      <c r="A110" s="47" t="s">
        <v>1382</v>
      </c>
      <c r="B110" s="72" t="s">
        <v>1383</v>
      </c>
      <c r="C110" s="28" t="s">
        <v>314</v>
      </c>
      <c r="D110" s="140" t="s">
        <v>436</v>
      </c>
      <c r="E110" s="140" t="s">
        <v>435</v>
      </c>
      <c r="F110" s="141">
        <v>3.4</v>
      </c>
      <c r="G110" s="145">
        <v>24120</v>
      </c>
      <c r="H110" s="143">
        <v>9663</v>
      </c>
      <c r="I110" s="143"/>
      <c r="J110" s="144" t="s">
        <v>1009</v>
      </c>
      <c r="K110" s="144" t="s">
        <v>432</v>
      </c>
      <c r="L110" s="145">
        <v>9</v>
      </c>
      <c r="M110" s="315" t="s">
        <v>2131</v>
      </c>
    </row>
    <row r="111" spans="1:14" ht="36" outlineLevel="2">
      <c r="A111" s="47" t="s">
        <v>1396</v>
      </c>
      <c r="B111" s="72" t="s">
        <v>1397</v>
      </c>
      <c r="C111" s="28" t="s">
        <v>315</v>
      </c>
      <c r="D111" s="140" t="s">
        <v>436</v>
      </c>
      <c r="E111" s="140" t="s">
        <v>435</v>
      </c>
      <c r="F111" s="141">
        <v>1.716</v>
      </c>
      <c r="G111" s="145">
        <v>17400</v>
      </c>
      <c r="H111" s="143">
        <v>4307</v>
      </c>
      <c r="I111" s="143"/>
      <c r="J111" s="144" t="s">
        <v>1009</v>
      </c>
      <c r="K111" s="144" t="s">
        <v>432</v>
      </c>
      <c r="L111" s="145">
        <v>9</v>
      </c>
    </row>
    <row r="112" spans="1:14" ht="36" outlineLevel="2">
      <c r="A112" s="47" t="s">
        <v>1434</v>
      </c>
      <c r="B112" s="72" t="s">
        <v>1435</v>
      </c>
      <c r="C112" s="28" t="s">
        <v>316</v>
      </c>
      <c r="D112" s="140" t="s">
        <v>436</v>
      </c>
      <c r="E112" s="140" t="s">
        <v>435</v>
      </c>
      <c r="F112" s="141">
        <v>2.0825</v>
      </c>
      <c r="G112" s="145">
        <v>29760</v>
      </c>
      <c r="H112" s="143">
        <v>8614</v>
      </c>
      <c r="I112" s="143"/>
      <c r="J112" s="144" t="s">
        <v>1009</v>
      </c>
      <c r="K112" s="144" t="s">
        <v>432</v>
      </c>
      <c r="L112" s="145">
        <v>9</v>
      </c>
    </row>
    <row r="113" spans="1:14" ht="36" outlineLevel="2">
      <c r="A113" s="47" t="s">
        <v>1448</v>
      </c>
      <c r="B113" s="72" t="s">
        <v>1449</v>
      </c>
      <c r="C113" s="28" t="s">
        <v>317</v>
      </c>
      <c r="D113" s="140" t="s">
        <v>436</v>
      </c>
      <c r="E113" s="140" t="s">
        <v>435</v>
      </c>
      <c r="F113" s="141">
        <v>3.25</v>
      </c>
      <c r="G113" s="145">
        <v>30240</v>
      </c>
      <c r="H113" s="143">
        <v>9543</v>
      </c>
      <c r="I113" s="143"/>
      <c r="J113" s="144" t="s">
        <v>1009</v>
      </c>
      <c r="K113" s="144" t="s">
        <v>432</v>
      </c>
      <c r="L113" s="145">
        <v>9</v>
      </c>
    </row>
    <row r="114" spans="1:14" ht="29.25" customHeight="1" outlineLevel="2">
      <c r="A114" s="47" t="s">
        <v>1454</v>
      </c>
      <c r="B114" s="72" t="s">
        <v>912</v>
      </c>
      <c r="C114" s="28" t="s">
        <v>318</v>
      </c>
      <c r="D114" s="140" t="s">
        <v>436</v>
      </c>
      <c r="E114" s="140" t="s">
        <v>435</v>
      </c>
      <c r="F114" s="141">
        <v>1.665</v>
      </c>
      <c r="G114" s="145">
        <v>18000</v>
      </c>
      <c r="H114" s="143">
        <v>4267</v>
      </c>
      <c r="I114" s="143"/>
      <c r="J114" s="144" t="s">
        <v>1009</v>
      </c>
      <c r="K114" s="144" t="s">
        <v>432</v>
      </c>
      <c r="L114" s="145">
        <v>9</v>
      </c>
    </row>
    <row r="115" spans="1:14" ht="48.75" customHeight="1" outlineLevel="2">
      <c r="A115" s="47" t="s">
        <v>1460</v>
      </c>
      <c r="B115" s="72" t="s">
        <v>1461</v>
      </c>
      <c r="C115" s="28" t="s">
        <v>319</v>
      </c>
      <c r="D115" s="140" t="s">
        <v>436</v>
      </c>
      <c r="E115" s="140" t="s">
        <v>435</v>
      </c>
      <c r="F115" s="141">
        <v>3.8330000000000002</v>
      </c>
      <c r="G115" s="145">
        <v>29520</v>
      </c>
      <c r="H115" s="143">
        <v>10007</v>
      </c>
      <c r="I115" s="143"/>
      <c r="J115" s="144" t="s">
        <v>1009</v>
      </c>
      <c r="K115" s="144" t="s">
        <v>432</v>
      </c>
      <c r="L115" s="145">
        <v>9</v>
      </c>
    </row>
    <row r="116" spans="1:14" ht="53.25" customHeight="1" outlineLevel="2">
      <c r="A116" s="47" t="s">
        <v>1490</v>
      </c>
      <c r="B116" s="72" t="s">
        <v>1491</v>
      </c>
      <c r="C116" s="28" t="s">
        <v>320</v>
      </c>
      <c r="D116" s="140" t="s">
        <v>436</v>
      </c>
      <c r="E116" s="140" t="s">
        <v>435</v>
      </c>
      <c r="F116" s="141">
        <v>3.5</v>
      </c>
      <c r="G116" s="145">
        <v>18973</v>
      </c>
      <c r="H116" s="143">
        <v>9742</v>
      </c>
      <c r="I116" s="143"/>
      <c r="J116" s="144" t="s">
        <v>1009</v>
      </c>
      <c r="K116" s="144" t="s">
        <v>432</v>
      </c>
      <c r="L116" s="145">
        <v>9</v>
      </c>
      <c r="M116" s="315" t="s">
        <v>2131</v>
      </c>
    </row>
    <row r="117" spans="1:14" ht="36" outlineLevel="2">
      <c r="A117" s="47" t="s">
        <v>1496</v>
      </c>
      <c r="B117" s="72" t="s">
        <v>1497</v>
      </c>
      <c r="C117" s="28" t="s">
        <v>321</v>
      </c>
      <c r="D117" s="140" t="s">
        <v>436</v>
      </c>
      <c r="E117" s="140" t="s">
        <v>431</v>
      </c>
      <c r="F117" s="141">
        <v>3.1659999999999999</v>
      </c>
      <c r="G117" s="145">
        <v>19800</v>
      </c>
      <c r="H117" s="143">
        <v>5998</v>
      </c>
      <c r="I117" s="143"/>
      <c r="J117" s="144" t="s">
        <v>1009</v>
      </c>
      <c r="K117" s="144" t="s">
        <v>432</v>
      </c>
      <c r="L117" s="145">
        <v>9</v>
      </c>
    </row>
    <row r="118" spans="1:14" ht="48" outlineLevel="2">
      <c r="A118" s="47" t="s">
        <v>1498</v>
      </c>
      <c r="B118" s="72" t="s">
        <v>1499</v>
      </c>
      <c r="C118" s="28" t="s">
        <v>322</v>
      </c>
      <c r="D118" s="140" t="s">
        <v>436</v>
      </c>
      <c r="E118" s="140" t="s">
        <v>435</v>
      </c>
      <c r="F118" s="141">
        <v>3.1659999999999999</v>
      </c>
      <c r="G118" s="145">
        <v>21600</v>
      </c>
      <c r="H118" s="143">
        <v>9476</v>
      </c>
      <c r="I118" s="143"/>
      <c r="J118" s="144" t="s">
        <v>1009</v>
      </c>
      <c r="K118" s="144" t="s">
        <v>432</v>
      </c>
      <c r="L118" s="145">
        <v>9</v>
      </c>
    </row>
    <row r="119" spans="1:14" ht="48" outlineLevel="2">
      <c r="A119" s="47" t="s">
        <v>1500</v>
      </c>
      <c r="B119" s="72" t="s">
        <v>1501</v>
      </c>
      <c r="C119" s="28" t="s">
        <v>323</v>
      </c>
      <c r="D119" s="140" t="s">
        <v>436</v>
      </c>
      <c r="E119" s="140" t="s">
        <v>435</v>
      </c>
      <c r="F119" s="141">
        <v>4.0259999999999998</v>
      </c>
      <c r="G119" s="145">
        <v>22560</v>
      </c>
      <c r="H119" s="143">
        <v>10161</v>
      </c>
      <c r="I119" s="143"/>
      <c r="J119" s="144" t="s">
        <v>1009</v>
      </c>
      <c r="K119" s="144" t="s">
        <v>432</v>
      </c>
      <c r="L119" s="145">
        <v>9</v>
      </c>
    </row>
    <row r="120" spans="1:14" ht="60" outlineLevel="2">
      <c r="A120" s="37" t="s">
        <v>1536</v>
      </c>
      <c r="B120" s="73" t="s">
        <v>914</v>
      </c>
      <c r="C120" s="29" t="s">
        <v>324</v>
      </c>
      <c r="D120" s="99" t="s">
        <v>437</v>
      </c>
      <c r="E120" s="99" t="s">
        <v>435</v>
      </c>
      <c r="F120" s="147">
        <v>0.8</v>
      </c>
      <c r="G120" s="101">
        <v>9840</v>
      </c>
      <c r="H120" s="150">
        <v>3597</v>
      </c>
      <c r="I120" s="150"/>
      <c r="J120" s="100" t="s">
        <v>1009</v>
      </c>
      <c r="K120" s="100" t="s">
        <v>432</v>
      </c>
      <c r="L120" s="101">
        <v>9</v>
      </c>
    </row>
    <row r="121" spans="1:14" outlineLevel="1">
      <c r="A121" s="51"/>
      <c r="B121" s="76">
        <f>SUBTOTAL(3,B98:B120)</f>
        <v>23</v>
      </c>
      <c r="C121" s="11"/>
      <c r="D121" s="168"/>
      <c r="E121" s="168"/>
      <c r="F121" s="169"/>
      <c r="G121" s="170"/>
      <c r="H121" s="171"/>
      <c r="I121" s="171"/>
      <c r="J121" s="172" t="s">
        <v>781</v>
      </c>
      <c r="K121" s="173"/>
      <c r="L121" s="174"/>
    </row>
    <row r="122" spans="1:14" ht="21" outlineLevel="1" thickBot="1">
      <c r="A122" s="53"/>
      <c r="B122" s="78"/>
      <c r="C122" s="13"/>
      <c r="D122" s="184"/>
      <c r="E122" s="184"/>
      <c r="F122" s="185"/>
      <c r="G122" s="186"/>
      <c r="H122" s="187">
        <f>SUBTOTAL(9,H98:H120)</f>
        <v>178249</v>
      </c>
      <c r="I122" s="187">
        <f>SUBTOTAL(9,I98:I120)</f>
        <v>0</v>
      </c>
      <c r="J122" s="188" t="s">
        <v>861</v>
      </c>
      <c r="K122" s="189"/>
      <c r="L122" s="190"/>
      <c r="N122" s="3">
        <f>SUM(H122:I122)</f>
        <v>178249</v>
      </c>
    </row>
    <row r="123" spans="1:14" ht="21" outlineLevel="1" thickTop="1">
      <c r="A123" s="52"/>
      <c r="B123" s="79">
        <f>SUM(B40,B61,B86,B96,B121)</f>
        <v>81</v>
      </c>
      <c r="C123" s="12"/>
      <c r="D123" s="175"/>
      <c r="E123" s="175"/>
      <c r="F123" s="176"/>
      <c r="G123" s="177"/>
      <c r="H123" s="178">
        <f>SUM(H41,H62,H87,H97,H122)</f>
        <v>590941</v>
      </c>
      <c r="I123" s="178">
        <f>SUM(I41,I62,I87,I97,I122)</f>
        <v>0</v>
      </c>
      <c r="J123" s="179" t="s">
        <v>832</v>
      </c>
      <c r="K123" s="180"/>
      <c r="L123" s="181"/>
    </row>
    <row r="124" spans="1:14" ht="31.5" customHeight="1" outlineLevel="2">
      <c r="A124" s="39" t="s">
        <v>1279</v>
      </c>
      <c r="B124" s="71" t="s">
        <v>1280</v>
      </c>
      <c r="C124" s="27" t="s">
        <v>325</v>
      </c>
      <c r="D124" s="105" t="s">
        <v>436</v>
      </c>
      <c r="E124" s="105" t="s">
        <v>435</v>
      </c>
      <c r="F124" s="111">
        <v>1.9165000000000001</v>
      </c>
      <c r="G124" s="106">
        <v>20604</v>
      </c>
      <c r="H124" s="138">
        <v>5147</v>
      </c>
      <c r="I124" s="138"/>
      <c r="J124" s="107" t="s">
        <v>1281</v>
      </c>
      <c r="K124" s="107" t="s">
        <v>432</v>
      </c>
      <c r="L124" s="106">
        <v>8</v>
      </c>
    </row>
    <row r="125" spans="1:14" ht="48" outlineLevel="2">
      <c r="A125" s="47" t="s">
        <v>1288</v>
      </c>
      <c r="B125" s="72" t="s">
        <v>1289</v>
      </c>
      <c r="C125" s="28" t="s">
        <v>326</v>
      </c>
      <c r="D125" s="140" t="s">
        <v>436</v>
      </c>
      <c r="E125" s="140" t="s">
        <v>435</v>
      </c>
      <c r="F125" s="141">
        <v>2.9994999999999998</v>
      </c>
      <c r="G125" s="145">
        <v>19080</v>
      </c>
      <c r="H125" s="143">
        <v>8056</v>
      </c>
      <c r="I125" s="143"/>
      <c r="J125" s="144" t="s">
        <v>1281</v>
      </c>
      <c r="K125" s="144" t="s">
        <v>432</v>
      </c>
      <c r="L125" s="145">
        <v>8</v>
      </c>
    </row>
    <row r="126" spans="1:14" ht="36" outlineLevel="2">
      <c r="A126" s="47" t="s">
        <v>1298</v>
      </c>
      <c r="B126" s="72" t="s">
        <v>1299</v>
      </c>
      <c r="C126" s="28" t="s">
        <v>327</v>
      </c>
      <c r="D126" s="140" t="s">
        <v>436</v>
      </c>
      <c r="E126" s="140" t="s">
        <v>435</v>
      </c>
      <c r="F126" s="141">
        <v>3.2995000000000001</v>
      </c>
      <c r="G126" s="145">
        <v>16800</v>
      </c>
      <c r="H126" s="143">
        <v>8862</v>
      </c>
      <c r="I126" s="143"/>
      <c r="J126" s="144" t="s">
        <v>1281</v>
      </c>
      <c r="K126" s="144" t="s">
        <v>432</v>
      </c>
      <c r="L126" s="145">
        <v>8</v>
      </c>
    </row>
    <row r="127" spans="1:14" ht="48" outlineLevel="2">
      <c r="A127" s="47" t="s">
        <v>1324</v>
      </c>
      <c r="B127" s="72" t="s">
        <v>1325</v>
      </c>
      <c r="C127" s="28" t="s">
        <v>328</v>
      </c>
      <c r="D127" s="140" t="s">
        <v>436</v>
      </c>
      <c r="E127" s="140" t="s">
        <v>435</v>
      </c>
      <c r="F127" s="141">
        <v>3</v>
      </c>
      <c r="G127" s="145">
        <v>21360</v>
      </c>
      <c r="H127" s="143">
        <v>8057</v>
      </c>
      <c r="I127" s="143"/>
      <c r="J127" s="144" t="s">
        <v>1281</v>
      </c>
      <c r="K127" s="144" t="s">
        <v>432</v>
      </c>
      <c r="L127" s="145">
        <v>8</v>
      </c>
      <c r="M127" s="315" t="s">
        <v>2131</v>
      </c>
    </row>
    <row r="128" spans="1:14" ht="36" outlineLevel="2">
      <c r="A128" s="47" t="s">
        <v>1340</v>
      </c>
      <c r="B128" s="72" t="s">
        <v>1341</v>
      </c>
      <c r="C128" s="28" t="s">
        <v>329</v>
      </c>
      <c r="D128" s="140" t="s">
        <v>436</v>
      </c>
      <c r="E128" s="140" t="s">
        <v>435</v>
      </c>
      <c r="F128" s="141">
        <v>1.7</v>
      </c>
      <c r="G128" s="145">
        <v>7860</v>
      </c>
      <c r="H128" s="143">
        <v>4566</v>
      </c>
      <c r="I128" s="143"/>
      <c r="J128" s="144" t="s">
        <v>1281</v>
      </c>
      <c r="K128" s="144" t="s">
        <v>432</v>
      </c>
      <c r="L128" s="145">
        <v>8</v>
      </c>
      <c r="M128" s="315" t="s">
        <v>2131</v>
      </c>
    </row>
    <row r="129" spans="1:14" ht="36" outlineLevel="2">
      <c r="A129" s="37" t="s">
        <v>1346</v>
      </c>
      <c r="B129" s="73" t="s">
        <v>1347</v>
      </c>
      <c r="C129" s="29" t="s">
        <v>330</v>
      </c>
      <c r="D129" s="99" t="s">
        <v>436</v>
      </c>
      <c r="E129" s="99" t="s">
        <v>431</v>
      </c>
      <c r="F129" s="147">
        <v>5.3330000000000002</v>
      </c>
      <c r="G129" s="101">
        <v>19680</v>
      </c>
      <c r="H129" s="150">
        <v>11458</v>
      </c>
      <c r="I129" s="150"/>
      <c r="J129" s="100" t="s">
        <v>1281</v>
      </c>
      <c r="K129" s="100" t="s">
        <v>432</v>
      </c>
      <c r="L129" s="101">
        <v>8</v>
      </c>
    </row>
    <row r="130" spans="1:14" outlineLevel="1">
      <c r="A130" s="51"/>
      <c r="B130" s="76">
        <f>SUBTOTAL(3,B124:B129)</f>
        <v>6</v>
      </c>
      <c r="C130" s="11"/>
      <c r="D130" s="168"/>
      <c r="E130" s="168"/>
      <c r="F130" s="169"/>
      <c r="G130" s="170"/>
      <c r="H130" s="171"/>
      <c r="I130" s="171"/>
      <c r="J130" s="172" t="s">
        <v>782</v>
      </c>
      <c r="K130" s="173"/>
      <c r="L130" s="174"/>
    </row>
    <row r="131" spans="1:14" outlineLevel="1">
      <c r="A131" s="52"/>
      <c r="B131" s="77"/>
      <c r="C131" s="31"/>
      <c r="D131" s="175"/>
      <c r="E131" s="175"/>
      <c r="F131" s="176"/>
      <c r="G131" s="177"/>
      <c r="H131" s="178">
        <f>SUBTOTAL(9,H124:H129)</f>
        <v>46146</v>
      </c>
      <c r="I131" s="178">
        <f>SUBTOTAL(9,I124:I129)</f>
        <v>0</v>
      </c>
      <c r="J131" s="179" t="s">
        <v>862</v>
      </c>
      <c r="K131" s="180"/>
      <c r="L131" s="181"/>
      <c r="N131" s="3">
        <f>SUM(H131:I131)</f>
        <v>46146</v>
      </c>
    </row>
    <row r="132" spans="1:14" ht="39.75" customHeight="1" outlineLevel="2">
      <c r="A132" s="39" t="s">
        <v>1057</v>
      </c>
      <c r="B132" s="71" t="s">
        <v>1058</v>
      </c>
      <c r="C132" s="27" t="s">
        <v>331</v>
      </c>
      <c r="D132" s="105" t="s">
        <v>436</v>
      </c>
      <c r="E132" s="105" t="s">
        <v>431</v>
      </c>
      <c r="F132" s="111">
        <v>1.9990000000000001</v>
      </c>
      <c r="G132" s="106">
        <v>26940</v>
      </c>
      <c r="H132" s="112">
        <v>5855</v>
      </c>
      <c r="I132" s="112"/>
      <c r="J132" s="107" t="s">
        <v>1059</v>
      </c>
      <c r="K132" s="107" t="s">
        <v>432</v>
      </c>
      <c r="L132" s="106">
        <v>4</v>
      </c>
      <c r="M132" s="315" t="s">
        <v>2131</v>
      </c>
    </row>
    <row r="133" spans="1:14" ht="36" outlineLevel="2">
      <c r="A133" s="47" t="s">
        <v>1060</v>
      </c>
      <c r="B133" s="72" t="s">
        <v>1061</v>
      </c>
      <c r="C133" s="28" t="s">
        <v>332</v>
      </c>
      <c r="D133" s="140" t="s">
        <v>436</v>
      </c>
      <c r="E133" s="140" t="s">
        <v>435</v>
      </c>
      <c r="F133" s="141">
        <v>2.2905000000000002</v>
      </c>
      <c r="G133" s="145">
        <v>12535</v>
      </c>
      <c r="H133" s="167">
        <v>7807</v>
      </c>
      <c r="I133" s="167"/>
      <c r="J133" s="144" t="s">
        <v>1059</v>
      </c>
      <c r="K133" s="144" t="s">
        <v>432</v>
      </c>
      <c r="L133" s="145">
        <v>4</v>
      </c>
      <c r="M133" s="315" t="s">
        <v>2131</v>
      </c>
    </row>
    <row r="134" spans="1:14" ht="48" outlineLevel="2">
      <c r="A134" s="47" t="s">
        <v>1062</v>
      </c>
      <c r="B134" s="72" t="s">
        <v>1063</v>
      </c>
      <c r="C134" s="28" t="s">
        <v>333</v>
      </c>
      <c r="D134" s="140" t="s">
        <v>436</v>
      </c>
      <c r="E134" s="140" t="s">
        <v>434</v>
      </c>
      <c r="F134" s="141">
        <v>3.8330000000000002</v>
      </c>
      <c r="G134" s="145">
        <v>13693</v>
      </c>
      <c r="H134" s="167">
        <v>5749</v>
      </c>
      <c r="I134" s="167"/>
      <c r="J134" s="144" t="s">
        <v>1059</v>
      </c>
      <c r="K134" s="144" t="s">
        <v>432</v>
      </c>
      <c r="L134" s="145">
        <v>4</v>
      </c>
    </row>
    <row r="135" spans="1:14" ht="36" outlineLevel="2">
      <c r="A135" s="47" t="s">
        <v>1095</v>
      </c>
      <c r="B135" s="72" t="s">
        <v>1096</v>
      </c>
      <c r="C135" s="28" t="s">
        <v>334</v>
      </c>
      <c r="D135" s="140" t="s">
        <v>436</v>
      </c>
      <c r="E135" s="140" t="s">
        <v>435</v>
      </c>
      <c r="F135" s="141">
        <v>5.5</v>
      </c>
      <c r="G135" s="145">
        <v>11100</v>
      </c>
      <c r="H135" s="167">
        <v>11100</v>
      </c>
      <c r="I135" s="167">
        <v>1487</v>
      </c>
      <c r="J135" s="144" t="s">
        <v>1059</v>
      </c>
      <c r="K135" s="144" t="s">
        <v>432</v>
      </c>
      <c r="L135" s="145">
        <v>4</v>
      </c>
    </row>
    <row r="136" spans="1:14" ht="60" outlineLevel="2">
      <c r="A136" s="47" t="s">
        <v>1099</v>
      </c>
      <c r="B136" s="72" t="s">
        <v>1100</v>
      </c>
      <c r="C136" s="28" t="s">
        <v>335</v>
      </c>
      <c r="D136" s="140" t="s">
        <v>436</v>
      </c>
      <c r="E136" s="140" t="s">
        <v>431</v>
      </c>
      <c r="F136" s="141">
        <v>2.5</v>
      </c>
      <c r="G136" s="145">
        <v>8040</v>
      </c>
      <c r="H136" s="167">
        <v>6298</v>
      </c>
      <c r="I136" s="167"/>
      <c r="J136" s="144" t="s">
        <v>1059</v>
      </c>
      <c r="K136" s="144" t="s">
        <v>432</v>
      </c>
      <c r="L136" s="145">
        <v>4</v>
      </c>
    </row>
    <row r="137" spans="1:14" ht="36" outlineLevel="2">
      <c r="A137" s="47" t="s">
        <v>1107</v>
      </c>
      <c r="B137" s="72" t="s">
        <v>1108</v>
      </c>
      <c r="C137" s="28" t="s">
        <v>336</v>
      </c>
      <c r="D137" s="140" t="s">
        <v>436</v>
      </c>
      <c r="E137" s="140" t="s">
        <v>431</v>
      </c>
      <c r="F137" s="141">
        <v>2.8330000000000002</v>
      </c>
      <c r="G137" s="145">
        <v>16812</v>
      </c>
      <c r="H137" s="167">
        <v>6702</v>
      </c>
      <c r="I137" s="167"/>
      <c r="J137" s="144" t="s">
        <v>1059</v>
      </c>
      <c r="K137" s="144" t="s">
        <v>432</v>
      </c>
      <c r="L137" s="145">
        <v>4</v>
      </c>
    </row>
    <row r="138" spans="1:14" ht="36" outlineLevel="2">
      <c r="A138" s="47" t="s">
        <v>1121</v>
      </c>
      <c r="B138" s="72" t="s">
        <v>1122</v>
      </c>
      <c r="C138" s="28" t="s">
        <v>337</v>
      </c>
      <c r="D138" s="140" t="s">
        <v>436</v>
      </c>
      <c r="E138" s="140" t="s">
        <v>435</v>
      </c>
      <c r="F138" s="141">
        <v>3.5</v>
      </c>
      <c r="G138" s="145">
        <v>13344</v>
      </c>
      <c r="H138" s="167">
        <v>9528</v>
      </c>
      <c r="I138" s="167"/>
      <c r="J138" s="144" t="s">
        <v>1059</v>
      </c>
      <c r="K138" s="144" t="s">
        <v>432</v>
      </c>
      <c r="L138" s="145">
        <v>4</v>
      </c>
      <c r="M138" s="315" t="s">
        <v>2131</v>
      </c>
    </row>
    <row r="139" spans="1:14" ht="24" outlineLevel="2">
      <c r="A139" s="47" t="s">
        <v>1146</v>
      </c>
      <c r="B139" s="72" t="s">
        <v>1147</v>
      </c>
      <c r="C139" s="28" t="s">
        <v>338</v>
      </c>
      <c r="D139" s="140" t="s">
        <v>436</v>
      </c>
      <c r="E139" s="140" t="s">
        <v>431</v>
      </c>
      <c r="F139" s="141">
        <v>1.1659999999999999</v>
      </c>
      <c r="G139" s="145">
        <v>11400</v>
      </c>
      <c r="H139" s="167">
        <v>4724</v>
      </c>
      <c r="I139" s="167"/>
      <c r="J139" s="144" t="s">
        <v>1059</v>
      </c>
      <c r="K139" s="144" t="s">
        <v>432</v>
      </c>
      <c r="L139" s="145">
        <v>4</v>
      </c>
    </row>
    <row r="140" spans="1:14" ht="48.75" customHeight="1" outlineLevel="2">
      <c r="A140" s="47" t="s">
        <v>1171</v>
      </c>
      <c r="B140" s="72" t="s">
        <v>1172</v>
      </c>
      <c r="C140" s="28" t="s">
        <v>339</v>
      </c>
      <c r="D140" s="140" t="s">
        <v>436</v>
      </c>
      <c r="E140" s="140" t="s">
        <v>431</v>
      </c>
      <c r="F140" s="141">
        <v>2.9990000000000001</v>
      </c>
      <c r="G140" s="145">
        <v>12768</v>
      </c>
      <c r="H140" s="167">
        <v>6915</v>
      </c>
      <c r="I140" s="167"/>
      <c r="J140" s="144" t="s">
        <v>1059</v>
      </c>
      <c r="K140" s="144" t="s">
        <v>432</v>
      </c>
      <c r="L140" s="145">
        <v>4</v>
      </c>
    </row>
    <row r="141" spans="1:14" ht="36" outlineLevel="2">
      <c r="A141" s="47" t="s">
        <v>1181</v>
      </c>
      <c r="B141" s="72" t="s">
        <v>1182</v>
      </c>
      <c r="C141" s="28" t="s">
        <v>340</v>
      </c>
      <c r="D141" s="140" t="s">
        <v>436</v>
      </c>
      <c r="E141" s="140" t="s">
        <v>431</v>
      </c>
      <c r="F141" s="141">
        <v>1.75</v>
      </c>
      <c r="G141" s="145">
        <v>15780</v>
      </c>
      <c r="H141" s="167">
        <v>5443</v>
      </c>
      <c r="I141" s="167"/>
      <c r="J141" s="144" t="s">
        <v>1059</v>
      </c>
      <c r="K141" s="144" t="s">
        <v>432</v>
      </c>
      <c r="L141" s="145">
        <v>4</v>
      </c>
    </row>
    <row r="142" spans="1:14" ht="36" outlineLevel="2">
      <c r="A142" s="47" t="s">
        <v>1187</v>
      </c>
      <c r="B142" s="72" t="s">
        <v>1188</v>
      </c>
      <c r="C142" s="28" t="s">
        <v>341</v>
      </c>
      <c r="D142" s="140" t="s">
        <v>436</v>
      </c>
      <c r="E142" s="140" t="s">
        <v>431</v>
      </c>
      <c r="F142" s="141">
        <v>3</v>
      </c>
      <c r="G142" s="145">
        <v>13380</v>
      </c>
      <c r="H142" s="167">
        <v>6738</v>
      </c>
      <c r="I142" s="167"/>
      <c r="J142" s="144" t="s">
        <v>1059</v>
      </c>
      <c r="K142" s="144" t="s">
        <v>432</v>
      </c>
      <c r="L142" s="145">
        <v>4</v>
      </c>
    </row>
    <row r="143" spans="1:14" ht="36" outlineLevel="2">
      <c r="A143" s="47" t="s">
        <v>1200</v>
      </c>
      <c r="B143" s="72" t="s">
        <v>1201</v>
      </c>
      <c r="C143" s="28" t="s">
        <v>342</v>
      </c>
      <c r="D143" s="140" t="s">
        <v>436</v>
      </c>
      <c r="E143" s="140" t="s">
        <v>431</v>
      </c>
      <c r="F143" s="141">
        <v>2.4159999999999999</v>
      </c>
      <c r="G143" s="145">
        <v>13440</v>
      </c>
      <c r="H143" s="167">
        <v>6308</v>
      </c>
      <c r="I143" s="167"/>
      <c r="J143" s="144" t="s">
        <v>1059</v>
      </c>
      <c r="K143" s="144" t="s">
        <v>432</v>
      </c>
      <c r="L143" s="145">
        <v>4</v>
      </c>
    </row>
    <row r="144" spans="1:14" ht="36" outlineLevel="2">
      <c r="A144" s="47" t="s">
        <v>1218</v>
      </c>
      <c r="B144" s="72" t="s">
        <v>1219</v>
      </c>
      <c r="C144" s="28" t="s">
        <v>343</v>
      </c>
      <c r="D144" s="140" t="s">
        <v>436</v>
      </c>
      <c r="E144" s="140" t="s">
        <v>431</v>
      </c>
      <c r="F144" s="141">
        <v>1.1659999999999999</v>
      </c>
      <c r="G144" s="145">
        <v>24000</v>
      </c>
      <c r="H144" s="167">
        <v>4670</v>
      </c>
      <c r="I144" s="167"/>
      <c r="J144" s="144" t="s">
        <v>1059</v>
      </c>
      <c r="K144" s="144" t="s">
        <v>432</v>
      </c>
      <c r="L144" s="145">
        <v>4</v>
      </c>
    </row>
    <row r="145" spans="1:14" ht="36" outlineLevel="2">
      <c r="A145" s="47" t="s">
        <v>1228</v>
      </c>
      <c r="B145" s="72" t="s">
        <v>1229</v>
      </c>
      <c r="C145" s="28" t="s">
        <v>344</v>
      </c>
      <c r="D145" s="140" t="s">
        <v>436</v>
      </c>
      <c r="E145" s="140" t="s">
        <v>435</v>
      </c>
      <c r="F145" s="141">
        <v>7</v>
      </c>
      <c r="G145" s="145">
        <v>28800</v>
      </c>
      <c r="H145" s="167">
        <v>14917</v>
      </c>
      <c r="I145" s="167"/>
      <c r="J145" s="144" t="s">
        <v>1059</v>
      </c>
      <c r="K145" s="144" t="s">
        <v>432</v>
      </c>
      <c r="L145" s="145">
        <v>4</v>
      </c>
    </row>
    <row r="146" spans="1:14" ht="60" outlineLevel="2">
      <c r="A146" s="47" t="s">
        <v>1230</v>
      </c>
      <c r="B146" s="72" t="s">
        <v>1231</v>
      </c>
      <c r="C146" s="28" t="s">
        <v>345</v>
      </c>
      <c r="D146" s="140" t="s">
        <v>436</v>
      </c>
      <c r="E146" s="140" t="s">
        <v>431</v>
      </c>
      <c r="F146" s="141">
        <v>0.91600000000000004</v>
      </c>
      <c r="G146" s="145">
        <v>20940</v>
      </c>
      <c r="H146" s="167">
        <v>4492</v>
      </c>
      <c r="I146" s="167"/>
      <c r="J146" s="144" t="s">
        <v>1059</v>
      </c>
      <c r="K146" s="144" t="s">
        <v>432</v>
      </c>
      <c r="L146" s="145">
        <v>4</v>
      </c>
      <c r="M146" s="315" t="s">
        <v>2131</v>
      </c>
    </row>
    <row r="147" spans="1:14" ht="27.75" customHeight="1" outlineLevel="2">
      <c r="A147" s="47" t="s">
        <v>1265</v>
      </c>
      <c r="B147" s="72" t="s">
        <v>182</v>
      </c>
      <c r="C147" s="28" t="s">
        <v>346</v>
      </c>
      <c r="D147" s="140" t="s">
        <v>437</v>
      </c>
      <c r="E147" s="140" t="s">
        <v>435</v>
      </c>
      <c r="F147" s="191">
        <v>0.33300000000000002</v>
      </c>
      <c r="G147" s="145">
        <v>17640</v>
      </c>
      <c r="H147" s="167">
        <v>989</v>
      </c>
      <c r="I147" s="167"/>
      <c r="J147" s="144" t="s">
        <v>1059</v>
      </c>
      <c r="K147" s="192" t="s">
        <v>432</v>
      </c>
      <c r="L147" s="145">
        <v>4</v>
      </c>
    </row>
    <row r="148" spans="1:14" ht="24" outlineLevel="2">
      <c r="A148" s="47" t="s">
        <v>1266</v>
      </c>
      <c r="B148" s="72" t="s">
        <v>183</v>
      </c>
      <c r="C148" s="28" t="s">
        <v>347</v>
      </c>
      <c r="D148" s="140" t="s">
        <v>437</v>
      </c>
      <c r="E148" s="140" t="s">
        <v>431</v>
      </c>
      <c r="F148" s="191">
        <v>0.125</v>
      </c>
      <c r="G148" s="145">
        <v>4944</v>
      </c>
      <c r="H148" s="167">
        <v>562</v>
      </c>
      <c r="I148" s="167"/>
      <c r="J148" s="144" t="s">
        <v>1059</v>
      </c>
      <c r="K148" s="192" t="s">
        <v>432</v>
      </c>
      <c r="L148" s="145">
        <v>4</v>
      </c>
    </row>
    <row r="149" spans="1:14" ht="48" outlineLevel="2">
      <c r="A149" s="47" t="s">
        <v>1275</v>
      </c>
      <c r="B149" s="72" t="s">
        <v>1276</v>
      </c>
      <c r="C149" s="28" t="s">
        <v>348</v>
      </c>
      <c r="D149" s="140" t="s">
        <v>436</v>
      </c>
      <c r="E149" s="140" t="s">
        <v>431</v>
      </c>
      <c r="F149" s="141">
        <v>5.25</v>
      </c>
      <c r="G149" s="145">
        <v>16128</v>
      </c>
      <c r="H149" s="143">
        <v>11280</v>
      </c>
      <c r="I149" s="143"/>
      <c r="J149" s="144" t="s">
        <v>1059</v>
      </c>
      <c r="K149" s="144" t="s">
        <v>432</v>
      </c>
      <c r="L149" s="145">
        <v>8</v>
      </c>
    </row>
    <row r="150" spans="1:14" ht="36" outlineLevel="2">
      <c r="A150" s="47" t="s">
        <v>1277</v>
      </c>
      <c r="B150" s="72" t="s">
        <v>1278</v>
      </c>
      <c r="C150" s="28" t="s">
        <v>349</v>
      </c>
      <c r="D150" s="140" t="s">
        <v>436</v>
      </c>
      <c r="E150" s="140" t="s">
        <v>431</v>
      </c>
      <c r="F150" s="141">
        <v>2.1655000000000002</v>
      </c>
      <c r="G150" s="145">
        <v>21504</v>
      </c>
      <c r="H150" s="143">
        <v>4653</v>
      </c>
      <c r="I150" s="143"/>
      <c r="J150" s="144" t="s">
        <v>1059</v>
      </c>
      <c r="K150" s="144" t="s">
        <v>432</v>
      </c>
      <c r="L150" s="145">
        <v>8</v>
      </c>
      <c r="M150" s="315" t="s">
        <v>2131</v>
      </c>
    </row>
    <row r="151" spans="1:14" ht="48" outlineLevel="2">
      <c r="A151" s="47" t="s">
        <v>1284</v>
      </c>
      <c r="B151" s="72" t="s">
        <v>1285</v>
      </c>
      <c r="C151" s="28" t="s">
        <v>350</v>
      </c>
      <c r="D151" s="140" t="s">
        <v>436</v>
      </c>
      <c r="E151" s="140" t="s">
        <v>431</v>
      </c>
      <c r="F151" s="141">
        <v>5.8330000000000002</v>
      </c>
      <c r="G151" s="145">
        <v>7164</v>
      </c>
      <c r="H151" s="143">
        <v>7164</v>
      </c>
      <c r="I151" s="143">
        <v>5369</v>
      </c>
      <c r="J151" s="144" t="s">
        <v>1059</v>
      </c>
      <c r="K151" s="144" t="s">
        <v>432</v>
      </c>
      <c r="L151" s="145">
        <v>8</v>
      </c>
    </row>
    <row r="152" spans="1:14" ht="24" outlineLevel="2">
      <c r="A152" s="47" t="s">
        <v>1310</v>
      </c>
      <c r="B152" s="72" t="s">
        <v>1311</v>
      </c>
      <c r="C152" s="28" t="s">
        <v>351</v>
      </c>
      <c r="D152" s="140" t="s">
        <v>436</v>
      </c>
      <c r="E152" s="140" t="s">
        <v>435</v>
      </c>
      <c r="F152" s="141">
        <v>1.4984999999999999</v>
      </c>
      <c r="G152" s="145">
        <v>26028</v>
      </c>
      <c r="H152" s="143">
        <v>4025</v>
      </c>
      <c r="I152" s="143"/>
      <c r="J152" s="144" t="s">
        <v>1059</v>
      </c>
      <c r="K152" s="144" t="s">
        <v>432</v>
      </c>
      <c r="L152" s="145">
        <v>8</v>
      </c>
    </row>
    <row r="153" spans="1:14" ht="36" outlineLevel="2">
      <c r="A153" s="37" t="s">
        <v>1326</v>
      </c>
      <c r="B153" s="73" t="s">
        <v>1327</v>
      </c>
      <c r="C153" s="29" t="s">
        <v>352</v>
      </c>
      <c r="D153" s="99" t="s">
        <v>436</v>
      </c>
      <c r="E153" s="99" t="s">
        <v>435</v>
      </c>
      <c r="F153" s="147">
        <v>5.3324999999999996</v>
      </c>
      <c r="G153" s="101">
        <v>17340</v>
      </c>
      <c r="H153" s="150">
        <v>14322</v>
      </c>
      <c r="I153" s="150"/>
      <c r="J153" s="100" t="s">
        <v>1059</v>
      </c>
      <c r="K153" s="100" t="s">
        <v>432</v>
      </c>
      <c r="L153" s="101">
        <v>8</v>
      </c>
      <c r="M153" s="315" t="s">
        <v>2131</v>
      </c>
    </row>
    <row r="154" spans="1:14" outlineLevel="1">
      <c r="A154" s="51"/>
      <c r="B154" s="76">
        <f>SUBTOTAL(3,B132:B153)</f>
        <v>22</v>
      </c>
      <c r="C154" s="11"/>
      <c r="D154" s="168"/>
      <c r="E154" s="168"/>
      <c r="F154" s="169"/>
      <c r="G154" s="170"/>
      <c r="H154" s="171"/>
      <c r="I154" s="171"/>
      <c r="J154" s="172" t="s">
        <v>783</v>
      </c>
      <c r="K154" s="173"/>
      <c r="L154" s="174"/>
    </row>
    <row r="155" spans="1:14" ht="21" outlineLevel="1" thickBot="1">
      <c r="A155" s="53"/>
      <c r="B155" s="80"/>
      <c r="C155" s="32"/>
      <c r="D155" s="184"/>
      <c r="E155" s="184"/>
      <c r="F155" s="185"/>
      <c r="G155" s="186"/>
      <c r="H155" s="187">
        <f>SUBTOTAL(9,H132:H153)</f>
        <v>150241</v>
      </c>
      <c r="I155" s="187">
        <f>SUBTOTAL(9,I132:I153)</f>
        <v>6856</v>
      </c>
      <c r="J155" s="188" t="s">
        <v>863</v>
      </c>
      <c r="K155" s="189"/>
      <c r="L155" s="190"/>
      <c r="N155" s="3">
        <f>SUM(H155:I155)</f>
        <v>157097</v>
      </c>
    </row>
    <row r="156" spans="1:14" ht="21" outlineLevel="1" thickTop="1">
      <c r="A156" s="52"/>
      <c r="B156" s="79">
        <f>SUM(B130,B154)</f>
        <v>28</v>
      </c>
      <c r="C156" s="12"/>
      <c r="D156" s="175"/>
      <c r="E156" s="175"/>
      <c r="F156" s="176"/>
      <c r="G156" s="177"/>
      <c r="H156" s="178">
        <f>SUM(H131,H155)</f>
        <v>196387</v>
      </c>
      <c r="I156" s="178">
        <f>SUM(I131,I155)</f>
        <v>6856</v>
      </c>
      <c r="J156" s="179" t="s">
        <v>1329</v>
      </c>
      <c r="K156" s="180"/>
      <c r="L156" s="181"/>
    </row>
    <row r="157" spans="1:14" ht="63" customHeight="1" outlineLevel="2">
      <c r="A157" s="39" t="s">
        <v>1152</v>
      </c>
      <c r="B157" s="71" t="s">
        <v>1153</v>
      </c>
      <c r="C157" s="27" t="s">
        <v>1773</v>
      </c>
      <c r="D157" s="105" t="s">
        <v>436</v>
      </c>
      <c r="E157" s="105" t="s">
        <v>431</v>
      </c>
      <c r="F157" s="111">
        <v>2.5499999999999998</v>
      </c>
      <c r="G157" s="106">
        <v>15120</v>
      </c>
      <c r="H157" s="112">
        <v>6388</v>
      </c>
      <c r="I157" s="112"/>
      <c r="J157" s="107" t="s">
        <v>1154</v>
      </c>
      <c r="K157" s="107" t="s">
        <v>432</v>
      </c>
      <c r="L157" s="106">
        <v>4</v>
      </c>
    </row>
    <row r="158" spans="1:14" ht="36" outlineLevel="2">
      <c r="A158" s="47" t="s">
        <v>1167</v>
      </c>
      <c r="B158" s="72" t="s">
        <v>1168</v>
      </c>
      <c r="C158" s="28" t="s">
        <v>1774</v>
      </c>
      <c r="D158" s="140" t="s">
        <v>436</v>
      </c>
      <c r="E158" s="140" t="s">
        <v>431</v>
      </c>
      <c r="F158" s="141">
        <v>3.1</v>
      </c>
      <c r="G158" s="145">
        <v>12400</v>
      </c>
      <c r="H158" s="167">
        <v>6984</v>
      </c>
      <c r="I158" s="167"/>
      <c r="J158" s="144" t="s">
        <v>1154</v>
      </c>
      <c r="K158" s="144" t="s">
        <v>432</v>
      </c>
      <c r="L158" s="145">
        <v>4</v>
      </c>
    </row>
    <row r="159" spans="1:14" ht="48" outlineLevel="2">
      <c r="A159" s="47" t="s">
        <v>1173</v>
      </c>
      <c r="B159" s="72" t="s">
        <v>1174</v>
      </c>
      <c r="C159" s="28" t="s">
        <v>1775</v>
      </c>
      <c r="D159" s="140" t="s">
        <v>436</v>
      </c>
      <c r="E159" s="140" t="s">
        <v>431</v>
      </c>
      <c r="F159" s="141">
        <v>3.5</v>
      </c>
      <c r="G159" s="145">
        <v>13260</v>
      </c>
      <c r="H159" s="167">
        <v>7632</v>
      </c>
      <c r="I159" s="167"/>
      <c r="J159" s="144" t="s">
        <v>1154</v>
      </c>
      <c r="K159" s="144" t="s">
        <v>432</v>
      </c>
      <c r="L159" s="145">
        <v>4</v>
      </c>
    </row>
    <row r="160" spans="1:14" ht="36" outlineLevel="2">
      <c r="A160" s="47" t="s">
        <v>1177</v>
      </c>
      <c r="B160" s="72" t="s">
        <v>1178</v>
      </c>
      <c r="C160" s="28" t="s">
        <v>1776</v>
      </c>
      <c r="D160" s="140" t="s">
        <v>436</v>
      </c>
      <c r="E160" s="140" t="s">
        <v>434</v>
      </c>
      <c r="F160" s="141">
        <v>1.333</v>
      </c>
      <c r="G160" s="145">
        <v>15300</v>
      </c>
      <c r="H160" s="167">
        <v>3525</v>
      </c>
      <c r="I160" s="167"/>
      <c r="J160" s="144" t="s">
        <v>1154</v>
      </c>
      <c r="K160" s="144" t="s">
        <v>432</v>
      </c>
      <c r="L160" s="145">
        <v>4</v>
      </c>
    </row>
    <row r="161" spans="1:14" ht="24" outlineLevel="2">
      <c r="A161" s="47" t="s">
        <v>1222</v>
      </c>
      <c r="B161" s="72" t="s">
        <v>1223</v>
      </c>
      <c r="C161" s="28" t="s">
        <v>1777</v>
      </c>
      <c r="D161" s="140" t="s">
        <v>436</v>
      </c>
      <c r="E161" s="140" t="s">
        <v>435</v>
      </c>
      <c r="F161" s="141">
        <v>2.3330000000000002</v>
      </c>
      <c r="G161" s="145">
        <v>19320</v>
      </c>
      <c r="H161" s="167">
        <v>7771</v>
      </c>
      <c r="I161" s="167"/>
      <c r="J161" s="144" t="s">
        <v>1154</v>
      </c>
      <c r="K161" s="144" t="s">
        <v>432</v>
      </c>
      <c r="L161" s="145">
        <v>4</v>
      </c>
      <c r="M161" s="315" t="s">
        <v>2131</v>
      </c>
    </row>
    <row r="162" spans="1:14" ht="27" customHeight="1" outlineLevel="2">
      <c r="A162" s="47" t="s">
        <v>1239</v>
      </c>
      <c r="B162" s="72" t="s">
        <v>1240</v>
      </c>
      <c r="C162" s="28" t="s">
        <v>1778</v>
      </c>
      <c r="D162" s="140" t="s">
        <v>436</v>
      </c>
      <c r="E162" s="140" t="s">
        <v>435</v>
      </c>
      <c r="F162" s="141">
        <v>3</v>
      </c>
      <c r="G162" s="145">
        <v>19200</v>
      </c>
      <c r="H162" s="167">
        <v>8878</v>
      </c>
      <c r="I162" s="167"/>
      <c r="J162" s="144" t="s">
        <v>1154</v>
      </c>
      <c r="K162" s="144" t="s">
        <v>432</v>
      </c>
      <c r="L162" s="145">
        <v>4</v>
      </c>
    </row>
    <row r="163" spans="1:14" ht="36" outlineLevel="2">
      <c r="A163" s="47" t="s">
        <v>1243</v>
      </c>
      <c r="B163" s="72" t="s">
        <v>1244</v>
      </c>
      <c r="C163" s="28" t="s">
        <v>1779</v>
      </c>
      <c r="D163" s="140" t="s">
        <v>436</v>
      </c>
      <c r="E163" s="140" t="s">
        <v>435</v>
      </c>
      <c r="F163" s="141">
        <v>3</v>
      </c>
      <c r="G163" s="145">
        <v>17880</v>
      </c>
      <c r="H163" s="167">
        <v>8918</v>
      </c>
      <c r="I163" s="167"/>
      <c r="J163" s="144" t="s">
        <v>1154</v>
      </c>
      <c r="K163" s="144" t="s">
        <v>432</v>
      </c>
      <c r="L163" s="145">
        <v>4</v>
      </c>
    </row>
    <row r="164" spans="1:14" ht="24" outlineLevel="2">
      <c r="A164" s="47" t="s">
        <v>1245</v>
      </c>
      <c r="B164" s="72" t="s">
        <v>1246</v>
      </c>
      <c r="C164" s="28" t="s">
        <v>1780</v>
      </c>
      <c r="D164" s="140" t="s">
        <v>436</v>
      </c>
      <c r="E164" s="140" t="s">
        <v>434</v>
      </c>
      <c r="F164" s="141">
        <v>1.6659999999999999</v>
      </c>
      <c r="G164" s="145">
        <v>20280</v>
      </c>
      <c r="H164" s="167">
        <v>3546</v>
      </c>
      <c r="I164" s="167"/>
      <c r="J164" s="144" t="s">
        <v>1154</v>
      </c>
      <c r="K164" s="144" t="s">
        <v>432</v>
      </c>
      <c r="L164" s="145">
        <v>4</v>
      </c>
    </row>
    <row r="165" spans="1:14" ht="26.25" customHeight="1" outlineLevel="2">
      <c r="A165" s="47" t="s">
        <v>1267</v>
      </c>
      <c r="B165" s="72" t="s">
        <v>896</v>
      </c>
      <c r="C165" s="28" t="s">
        <v>1781</v>
      </c>
      <c r="D165" s="140" t="s">
        <v>437</v>
      </c>
      <c r="E165" s="140" t="s">
        <v>435</v>
      </c>
      <c r="F165" s="191">
        <v>0.33300000000000002</v>
      </c>
      <c r="G165" s="145">
        <v>4080</v>
      </c>
      <c r="H165" s="167">
        <v>981</v>
      </c>
      <c r="I165" s="167"/>
      <c r="J165" s="144" t="s">
        <v>1154</v>
      </c>
      <c r="K165" s="192" t="s">
        <v>432</v>
      </c>
      <c r="L165" s="145">
        <v>4</v>
      </c>
    </row>
    <row r="166" spans="1:14" ht="24" outlineLevel="2">
      <c r="A166" s="47" t="s">
        <v>1294</v>
      </c>
      <c r="B166" s="72" t="s">
        <v>1295</v>
      </c>
      <c r="C166" s="28" t="s">
        <v>1782</v>
      </c>
      <c r="D166" s="140" t="s">
        <v>436</v>
      </c>
      <c r="E166" s="140" t="s">
        <v>431</v>
      </c>
      <c r="F166" s="141">
        <v>1.4990000000000001</v>
      </c>
      <c r="G166" s="145">
        <v>15000</v>
      </c>
      <c r="H166" s="143">
        <v>3221</v>
      </c>
      <c r="I166" s="143"/>
      <c r="J166" s="144" t="s">
        <v>1154</v>
      </c>
      <c r="K166" s="144" t="s">
        <v>432</v>
      </c>
      <c r="L166" s="145">
        <v>8</v>
      </c>
    </row>
    <row r="167" spans="1:14" ht="36" outlineLevel="2">
      <c r="A167" s="47" t="s">
        <v>1318</v>
      </c>
      <c r="B167" s="72" t="s">
        <v>1319</v>
      </c>
      <c r="C167" s="28" t="s">
        <v>1783</v>
      </c>
      <c r="D167" s="140" t="s">
        <v>436</v>
      </c>
      <c r="E167" s="140" t="s">
        <v>431</v>
      </c>
      <c r="F167" s="141">
        <v>1.3320000000000001</v>
      </c>
      <c r="G167" s="145">
        <v>9960</v>
      </c>
      <c r="H167" s="143">
        <v>2862</v>
      </c>
      <c r="I167" s="143"/>
      <c r="J167" s="144" t="s">
        <v>1154</v>
      </c>
      <c r="K167" s="144" t="s">
        <v>432</v>
      </c>
      <c r="L167" s="145">
        <v>8</v>
      </c>
      <c r="M167" s="315" t="s">
        <v>2131</v>
      </c>
    </row>
    <row r="168" spans="1:14" ht="48" outlineLevel="2">
      <c r="A168" s="47" t="s">
        <v>1328</v>
      </c>
      <c r="B168" s="72" t="s">
        <v>1333</v>
      </c>
      <c r="C168" s="28" t="s">
        <v>1784</v>
      </c>
      <c r="D168" s="140" t="s">
        <v>436</v>
      </c>
      <c r="E168" s="140" t="s">
        <v>431</v>
      </c>
      <c r="F168" s="141">
        <v>1.4990000000000001</v>
      </c>
      <c r="G168" s="145">
        <v>9600</v>
      </c>
      <c r="H168" s="143">
        <v>3221</v>
      </c>
      <c r="I168" s="143"/>
      <c r="J168" s="144" t="s">
        <v>1154</v>
      </c>
      <c r="K168" s="144" t="s">
        <v>432</v>
      </c>
      <c r="L168" s="145">
        <v>8</v>
      </c>
    </row>
    <row r="169" spans="1:14" ht="36" outlineLevel="2">
      <c r="A169" s="37" t="s">
        <v>1342</v>
      </c>
      <c r="B169" s="73" t="s">
        <v>1343</v>
      </c>
      <c r="C169" s="29" t="s">
        <v>1785</v>
      </c>
      <c r="D169" s="99" t="s">
        <v>436</v>
      </c>
      <c r="E169" s="99" t="s">
        <v>431</v>
      </c>
      <c r="F169" s="147">
        <v>6</v>
      </c>
      <c r="G169" s="101">
        <v>22388</v>
      </c>
      <c r="H169" s="150">
        <v>12892</v>
      </c>
      <c r="I169" s="150"/>
      <c r="J169" s="100" t="s">
        <v>1154</v>
      </c>
      <c r="K169" s="100" t="s">
        <v>432</v>
      </c>
      <c r="L169" s="101">
        <v>8</v>
      </c>
    </row>
    <row r="170" spans="1:14" outlineLevel="1">
      <c r="A170" s="51"/>
      <c r="B170" s="76">
        <f>SUBTOTAL(3,B157:B169)</f>
        <v>13</v>
      </c>
      <c r="C170" s="11"/>
      <c r="D170" s="168"/>
      <c r="E170" s="168"/>
      <c r="F170" s="169"/>
      <c r="G170" s="170"/>
      <c r="H170" s="171"/>
      <c r="I170" s="171"/>
      <c r="J170" s="172" t="s">
        <v>784</v>
      </c>
      <c r="K170" s="173"/>
      <c r="L170" s="174"/>
    </row>
    <row r="171" spans="1:14" outlineLevel="1">
      <c r="A171" s="52"/>
      <c r="B171" s="77"/>
      <c r="C171" s="31"/>
      <c r="D171" s="175"/>
      <c r="E171" s="175"/>
      <c r="F171" s="176"/>
      <c r="G171" s="177"/>
      <c r="H171" s="178">
        <f>SUBTOTAL(9,H157:H169)</f>
        <v>76819</v>
      </c>
      <c r="I171" s="178">
        <f>SUBTOTAL(9,I157:I169)</f>
        <v>0</v>
      </c>
      <c r="J171" s="179" t="s">
        <v>864</v>
      </c>
      <c r="K171" s="180"/>
      <c r="L171" s="181"/>
      <c r="N171" s="3">
        <f>SUM(H171:I171)</f>
        <v>76819</v>
      </c>
    </row>
    <row r="172" spans="1:14" ht="36" outlineLevel="2">
      <c r="A172" s="39" t="s">
        <v>1191</v>
      </c>
      <c r="B172" s="71" t="s">
        <v>1192</v>
      </c>
      <c r="C172" s="27" t="s">
        <v>1785</v>
      </c>
      <c r="D172" s="105" t="s">
        <v>436</v>
      </c>
      <c r="E172" s="105" t="s">
        <v>435</v>
      </c>
      <c r="F172" s="111">
        <v>3</v>
      </c>
      <c r="G172" s="106">
        <v>18240</v>
      </c>
      <c r="H172" s="112">
        <v>8960</v>
      </c>
      <c r="I172" s="112"/>
      <c r="J172" s="107" t="s">
        <v>1193</v>
      </c>
      <c r="K172" s="107" t="s">
        <v>432</v>
      </c>
      <c r="L172" s="106">
        <v>4</v>
      </c>
    </row>
    <row r="173" spans="1:14" ht="24" outlineLevel="2">
      <c r="A173" s="47" t="s">
        <v>1271</v>
      </c>
      <c r="B173" s="72" t="s">
        <v>1272</v>
      </c>
      <c r="C173" s="28" t="s">
        <v>1786</v>
      </c>
      <c r="D173" s="140" t="s">
        <v>436</v>
      </c>
      <c r="E173" s="140" t="s">
        <v>435</v>
      </c>
      <c r="F173" s="141">
        <v>6</v>
      </c>
      <c r="G173" s="145">
        <v>11000</v>
      </c>
      <c r="H173" s="143">
        <v>11000</v>
      </c>
      <c r="I173" s="143">
        <v>5114</v>
      </c>
      <c r="J173" s="144" t="s">
        <v>1193</v>
      </c>
      <c r="K173" s="144" t="s">
        <v>432</v>
      </c>
      <c r="L173" s="145">
        <v>8</v>
      </c>
    </row>
    <row r="174" spans="1:14" ht="36" outlineLevel="2">
      <c r="A174" s="47" t="s">
        <v>1282</v>
      </c>
      <c r="B174" s="72" t="s">
        <v>1283</v>
      </c>
      <c r="C174" s="28" t="s">
        <v>1787</v>
      </c>
      <c r="D174" s="140" t="s">
        <v>436</v>
      </c>
      <c r="E174" s="140" t="s">
        <v>435</v>
      </c>
      <c r="F174" s="141">
        <v>9.5</v>
      </c>
      <c r="G174" s="145">
        <v>26520</v>
      </c>
      <c r="H174" s="143">
        <v>25515</v>
      </c>
      <c r="I174" s="143"/>
      <c r="J174" s="144" t="s">
        <v>1193</v>
      </c>
      <c r="K174" s="144" t="s">
        <v>432</v>
      </c>
      <c r="L174" s="145">
        <v>8</v>
      </c>
    </row>
    <row r="175" spans="1:14" ht="24" outlineLevel="2">
      <c r="A175" s="47" t="s">
        <v>1306</v>
      </c>
      <c r="B175" s="72" t="s">
        <v>1307</v>
      </c>
      <c r="C175" s="28" t="s">
        <v>1788</v>
      </c>
      <c r="D175" s="140" t="s">
        <v>436</v>
      </c>
      <c r="E175" s="140" t="s">
        <v>434</v>
      </c>
      <c r="F175" s="141">
        <v>2</v>
      </c>
      <c r="G175" s="145">
        <v>18000</v>
      </c>
      <c r="H175" s="143">
        <v>3223</v>
      </c>
      <c r="I175" s="143"/>
      <c r="J175" s="144" t="s">
        <v>1193</v>
      </c>
      <c r="K175" s="144" t="s">
        <v>432</v>
      </c>
      <c r="L175" s="145">
        <v>8</v>
      </c>
    </row>
    <row r="176" spans="1:14" ht="36" outlineLevel="2">
      <c r="A176" s="47" t="s">
        <v>1316</v>
      </c>
      <c r="B176" s="72" t="s">
        <v>1317</v>
      </c>
      <c r="C176" s="28" t="s">
        <v>1789</v>
      </c>
      <c r="D176" s="140" t="s">
        <v>436</v>
      </c>
      <c r="E176" s="140" t="s">
        <v>435</v>
      </c>
      <c r="F176" s="141">
        <v>7</v>
      </c>
      <c r="G176" s="145">
        <v>26820</v>
      </c>
      <c r="H176" s="143">
        <v>18800</v>
      </c>
      <c r="I176" s="143"/>
      <c r="J176" s="144" t="s">
        <v>1193</v>
      </c>
      <c r="K176" s="144" t="s">
        <v>432</v>
      </c>
      <c r="L176" s="145">
        <v>8</v>
      </c>
    </row>
    <row r="177" spans="1:14" ht="24" outlineLevel="2">
      <c r="A177" s="47" t="s">
        <v>1322</v>
      </c>
      <c r="B177" s="72" t="s">
        <v>1323</v>
      </c>
      <c r="C177" s="28" t="s">
        <v>1790</v>
      </c>
      <c r="D177" s="140" t="s">
        <v>436</v>
      </c>
      <c r="E177" s="140" t="s">
        <v>431</v>
      </c>
      <c r="F177" s="141">
        <v>4.4000000000000004</v>
      </c>
      <c r="G177" s="145">
        <v>27360</v>
      </c>
      <c r="H177" s="143">
        <v>9454</v>
      </c>
      <c r="I177" s="143"/>
      <c r="J177" s="144" t="s">
        <v>1193</v>
      </c>
      <c r="K177" s="144" t="s">
        <v>432</v>
      </c>
      <c r="L177" s="145">
        <v>8</v>
      </c>
    </row>
    <row r="178" spans="1:14" ht="36" outlineLevel="2">
      <c r="A178" s="47" t="s">
        <v>1334</v>
      </c>
      <c r="B178" s="72" t="s">
        <v>1335</v>
      </c>
      <c r="C178" s="28" t="s">
        <v>1791</v>
      </c>
      <c r="D178" s="140" t="s">
        <v>436</v>
      </c>
      <c r="E178" s="140" t="s">
        <v>435</v>
      </c>
      <c r="F178" s="141">
        <v>3</v>
      </c>
      <c r="G178" s="145">
        <v>12000</v>
      </c>
      <c r="H178" s="143">
        <v>8057</v>
      </c>
      <c r="I178" s="143"/>
      <c r="J178" s="144" t="s">
        <v>1193</v>
      </c>
      <c r="K178" s="144" t="s">
        <v>432</v>
      </c>
      <c r="L178" s="145">
        <v>8</v>
      </c>
    </row>
    <row r="179" spans="1:14" ht="24" outlineLevel="2">
      <c r="A179" s="47" t="s">
        <v>1336</v>
      </c>
      <c r="B179" s="72" t="s">
        <v>1337</v>
      </c>
      <c r="C179" s="28" t="s">
        <v>1792</v>
      </c>
      <c r="D179" s="140" t="s">
        <v>436</v>
      </c>
      <c r="E179" s="140" t="s">
        <v>435</v>
      </c>
      <c r="F179" s="141">
        <v>3</v>
      </c>
      <c r="G179" s="145">
        <v>17580</v>
      </c>
      <c r="H179" s="143">
        <v>8057</v>
      </c>
      <c r="I179" s="143"/>
      <c r="J179" s="144" t="s">
        <v>1193</v>
      </c>
      <c r="K179" s="144" t="s">
        <v>432</v>
      </c>
      <c r="L179" s="145">
        <v>8</v>
      </c>
    </row>
    <row r="180" spans="1:14" ht="28.5" customHeight="1" outlineLevel="2">
      <c r="A180" s="37" t="s">
        <v>1352</v>
      </c>
      <c r="B180" s="73" t="s">
        <v>906</v>
      </c>
      <c r="C180" s="29" t="s">
        <v>1793</v>
      </c>
      <c r="D180" s="99" t="s">
        <v>437</v>
      </c>
      <c r="E180" s="99" t="s">
        <v>435</v>
      </c>
      <c r="F180" s="147">
        <v>0.5</v>
      </c>
      <c r="G180" s="101">
        <v>1800</v>
      </c>
      <c r="H180" s="150">
        <v>1461</v>
      </c>
      <c r="I180" s="150"/>
      <c r="J180" s="100" t="s">
        <v>1193</v>
      </c>
      <c r="K180" s="100" t="s">
        <v>432</v>
      </c>
      <c r="L180" s="101">
        <v>8</v>
      </c>
    </row>
    <row r="181" spans="1:14" outlineLevel="1">
      <c r="A181" s="51"/>
      <c r="B181" s="76">
        <f>SUBTOTAL(3,B172:B180)</f>
        <v>9</v>
      </c>
      <c r="C181" s="11"/>
      <c r="D181" s="168"/>
      <c r="E181" s="168"/>
      <c r="F181" s="169"/>
      <c r="G181" s="170"/>
      <c r="H181" s="171"/>
      <c r="I181" s="171"/>
      <c r="J181" s="172" t="s">
        <v>785</v>
      </c>
      <c r="K181" s="173"/>
      <c r="L181" s="174"/>
    </row>
    <row r="182" spans="1:14" outlineLevel="1">
      <c r="A182" s="52"/>
      <c r="B182" s="77"/>
      <c r="C182" s="31"/>
      <c r="D182" s="175"/>
      <c r="E182" s="175"/>
      <c r="F182" s="176"/>
      <c r="G182" s="177"/>
      <c r="H182" s="178">
        <f>SUBTOTAL(9,H172:H180)</f>
        <v>94527</v>
      </c>
      <c r="I182" s="178">
        <f>SUBTOTAL(9,I172:I180)</f>
        <v>5114</v>
      </c>
      <c r="J182" s="179" t="s">
        <v>865</v>
      </c>
      <c r="K182" s="180"/>
      <c r="L182" s="181"/>
      <c r="N182" s="3">
        <f>SUM(H182:I182)</f>
        <v>99641</v>
      </c>
    </row>
    <row r="183" spans="1:14" ht="24.75" customHeight="1" outlineLevel="2">
      <c r="A183" s="39" t="s">
        <v>1114</v>
      </c>
      <c r="B183" s="71" t="s">
        <v>1115</v>
      </c>
      <c r="C183" s="27" t="s">
        <v>1794</v>
      </c>
      <c r="D183" s="105" t="s">
        <v>436</v>
      </c>
      <c r="E183" s="105" t="s">
        <v>431</v>
      </c>
      <c r="F183" s="111">
        <v>1.4</v>
      </c>
      <c r="G183" s="106">
        <v>10380</v>
      </c>
      <c r="H183" s="112">
        <v>4949</v>
      </c>
      <c r="I183" s="112"/>
      <c r="J183" s="107" t="s">
        <v>1116</v>
      </c>
      <c r="K183" s="107" t="s">
        <v>432</v>
      </c>
      <c r="L183" s="106">
        <v>4</v>
      </c>
    </row>
    <row r="184" spans="1:14" ht="60.75" customHeight="1" outlineLevel="2">
      <c r="A184" s="47" t="s">
        <v>1165</v>
      </c>
      <c r="B184" s="72" t="s">
        <v>1166</v>
      </c>
      <c r="C184" s="28" t="s">
        <v>1795</v>
      </c>
      <c r="D184" s="140" t="s">
        <v>436</v>
      </c>
      <c r="E184" s="140" t="s">
        <v>434</v>
      </c>
      <c r="F184" s="141">
        <v>2.2650000000000001</v>
      </c>
      <c r="G184" s="145">
        <v>15000</v>
      </c>
      <c r="H184" s="167">
        <v>4405</v>
      </c>
      <c r="I184" s="167"/>
      <c r="J184" s="144" t="s">
        <v>1116</v>
      </c>
      <c r="K184" s="144" t="s">
        <v>432</v>
      </c>
      <c r="L184" s="145">
        <v>4</v>
      </c>
    </row>
    <row r="185" spans="1:14" ht="24" outlineLevel="2">
      <c r="A185" s="47" t="s">
        <v>1204</v>
      </c>
      <c r="B185" s="72" t="s">
        <v>1205</v>
      </c>
      <c r="C185" s="28" t="s">
        <v>1796</v>
      </c>
      <c r="D185" s="140" t="s">
        <v>436</v>
      </c>
      <c r="E185" s="140" t="s">
        <v>435</v>
      </c>
      <c r="F185" s="141">
        <v>2.266</v>
      </c>
      <c r="G185" s="145">
        <v>18120</v>
      </c>
      <c r="H185" s="167">
        <v>7800</v>
      </c>
      <c r="I185" s="167"/>
      <c r="J185" s="144" t="s">
        <v>1116</v>
      </c>
      <c r="K185" s="144" t="s">
        <v>432</v>
      </c>
      <c r="L185" s="145">
        <v>4</v>
      </c>
    </row>
    <row r="186" spans="1:14" ht="60" outlineLevel="2">
      <c r="A186" s="47" t="s">
        <v>1206</v>
      </c>
      <c r="B186" s="72" t="s">
        <v>1207</v>
      </c>
      <c r="C186" s="28" t="s">
        <v>1797</v>
      </c>
      <c r="D186" s="140" t="s">
        <v>436</v>
      </c>
      <c r="E186" s="140" t="s">
        <v>434</v>
      </c>
      <c r="F186" s="141">
        <v>3.0975000000000001</v>
      </c>
      <c r="G186" s="145">
        <v>21240</v>
      </c>
      <c r="H186" s="167">
        <v>4955</v>
      </c>
      <c r="I186" s="167"/>
      <c r="J186" s="144" t="s">
        <v>1116</v>
      </c>
      <c r="K186" s="144" t="s">
        <v>432</v>
      </c>
      <c r="L186" s="145">
        <v>4</v>
      </c>
    </row>
    <row r="187" spans="1:14" ht="48" outlineLevel="2">
      <c r="A187" s="47" t="s">
        <v>1220</v>
      </c>
      <c r="B187" s="72" t="s">
        <v>1221</v>
      </c>
      <c r="C187" s="28" t="s">
        <v>1798</v>
      </c>
      <c r="D187" s="140" t="s">
        <v>436</v>
      </c>
      <c r="E187" s="140" t="s">
        <v>431</v>
      </c>
      <c r="F187" s="141">
        <v>1</v>
      </c>
      <c r="G187" s="145">
        <v>7600</v>
      </c>
      <c r="H187" s="167">
        <v>4604</v>
      </c>
      <c r="I187" s="167"/>
      <c r="J187" s="144" t="s">
        <v>1116</v>
      </c>
      <c r="K187" s="144" t="s">
        <v>432</v>
      </c>
      <c r="L187" s="145">
        <v>4</v>
      </c>
    </row>
    <row r="188" spans="1:14" ht="52.5" customHeight="1" outlineLevel="2">
      <c r="A188" s="47" t="s">
        <v>1370</v>
      </c>
      <c r="B188" s="72" t="s">
        <v>1371</v>
      </c>
      <c r="C188" s="28" t="s">
        <v>1799</v>
      </c>
      <c r="D188" s="140" t="s">
        <v>436</v>
      </c>
      <c r="E188" s="140" t="s">
        <v>431</v>
      </c>
      <c r="F188" s="141">
        <v>2.3984999999999999</v>
      </c>
      <c r="G188" s="145">
        <v>20940</v>
      </c>
      <c r="H188" s="143">
        <v>5387</v>
      </c>
      <c r="I188" s="143"/>
      <c r="J188" s="144" t="s">
        <v>1116</v>
      </c>
      <c r="K188" s="144" t="s">
        <v>432</v>
      </c>
      <c r="L188" s="145">
        <v>9</v>
      </c>
    </row>
    <row r="189" spans="1:14" ht="48" outlineLevel="2">
      <c r="A189" s="47" t="s">
        <v>1388</v>
      </c>
      <c r="B189" s="72" t="s">
        <v>1389</v>
      </c>
      <c r="C189" s="28" t="s">
        <v>1800</v>
      </c>
      <c r="D189" s="140" t="s">
        <v>436</v>
      </c>
      <c r="E189" s="140" t="s">
        <v>435</v>
      </c>
      <c r="F189" s="141">
        <v>2.4990000000000001</v>
      </c>
      <c r="G189" s="145">
        <v>17520</v>
      </c>
      <c r="H189" s="143">
        <v>8945</v>
      </c>
      <c r="I189" s="143"/>
      <c r="J189" s="144" t="s">
        <v>1116</v>
      </c>
      <c r="K189" s="144" t="s">
        <v>432</v>
      </c>
      <c r="L189" s="145">
        <v>9</v>
      </c>
    </row>
    <row r="190" spans="1:14" ht="24" outlineLevel="2">
      <c r="A190" s="47" t="s">
        <v>1392</v>
      </c>
      <c r="B190" s="72" t="s">
        <v>1393</v>
      </c>
      <c r="C190" s="28" t="s">
        <v>1801</v>
      </c>
      <c r="D190" s="140" t="s">
        <v>436</v>
      </c>
      <c r="E190" s="140" t="s">
        <v>435</v>
      </c>
      <c r="F190" s="141">
        <v>3.4990000000000001</v>
      </c>
      <c r="G190" s="145">
        <v>21840</v>
      </c>
      <c r="H190" s="143">
        <v>9741</v>
      </c>
      <c r="I190" s="143"/>
      <c r="J190" s="144" t="s">
        <v>1116</v>
      </c>
      <c r="K190" s="144" t="s">
        <v>432</v>
      </c>
      <c r="L190" s="145">
        <v>9</v>
      </c>
      <c r="M190" s="315" t="s">
        <v>2131</v>
      </c>
    </row>
    <row r="191" spans="1:14" ht="37.5" customHeight="1" outlineLevel="2">
      <c r="A191" s="47" t="s">
        <v>1406</v>
      </c>
      <c r="B191" s="72" t="s">
        <v>1407</v>
      </c>
      <c r="C191" s="28" t="s">
        <v>1802</v>
      </c>
      <c r="D191" s="140" t="s">
        <v>436</v>
      </c>
      <c r="E191" s="140" t="s">
        <v>431</v>
      </c>
      <c r="F191" s="141">
        <v>2.2320000000000002</v>
      </c>
      <c r="G191" s="145">
        <v>21600</v>
      </c>
      <c r="H191" s="143">
        <v>5255</v>
      </c>
      <c r="I191" s="143"/>
      <c r="J191" s="144" t="s">
        <v>1116</v>
      </c>
      <c r="K191" s="144" t="s">
        <v>432</v>
      </c>
      <c r="L191" s="145">
        <v>9</v>
      </c>
    </row>
    <row r="192" spans="1:14" ht="36" outlineLevel="2">
      <c r="A192" s="47" t="s">
        <v>1455</v>
      </c>
      <c r="B192" s="72" t="s">
        <v>147</v>
      </c>
      <c r="C192" s="28" t="s">
        <v>1803</v>
      </c>
      <c r="D192" s="140" t="s">
        <v>436</v>
      </c>
      <c r="E192" s="140" t="s">
        <v>435</v>
      </c>
      <c r="F192" s="141">
        <v>3.4980000000000002</v>
      </c>
      <c r="G192" s="145">
        <v>21000</v>
      </c>
      <c r="H192" s="143">
        <v>9741</v>
      </c>
      <c r="I192" s="143"/>
      <c r="J192" s="144" t="s">
        <v>1116</v>
      </c>
      <c r="K192" s="144" t="s">
        <v>432</v>
      </c>
      <c r="L192" s="145">
        <v>9</v>
      </c>
      <c r="M192" s="315" t="s">
        <v>2131</v>
      </c>
    </row>
    <row r="193" spans="1:14" ht="24" outlineLevel="2">
      <c r="A193" s="47" t="s">
        <v>1508</v>
      </c>
      <c r="B193" s="72" t="s">
        <v>1509</v>
      </c>
      <c r="C193" s="28" t="s">
        <v>1804</v>
      </c>
      <c r="D193" s="140" t="s">
        <v>436</v>
      </c>
      <c r="E193" s="140" t="s">
        <v>431</v>
      </c>
      <c r="F193" s="141">
        <v>1.9990000000000001</v>
      </c>
      <c r="G193" s="145">
        <v>17400</v>
      </c>
      <c r="H193" s="143">
        <v>3062</v>
      </c>
      <c r="I193" s="143"/>
      <c r="J193" s="144" t="s">
        <v>1116</v>
      </c>
      <c r="K193" s="144" t="s">
        <v>432</v>
      </c>
      <c r="L193" s="145">
        <v>9</v>
      </c>
    </row>
    <row r="194" spans="1:14" ht="48" outlineLevel="2">
      <c r="A194" s="37" t="s">
        <v>1543</v>
      </c>
      <c r="B194" s="73" t="s">
        <v>209</v>
      </c>
      <c r="C194" s="29" t="s">
        <v>1805</v>
      </c>
      <c r="D194" s="99" t="s">
        <v>437</v>
      </c>
      <c r="E194" s="99" t="s">
        <v>431</v>
      </c>
      <c r="F194" s="147">
        <v>0.90800000000000003</v>
      </c>
      <c r="G194" s="101">
        <v>7500</v>
      </c>
      <c r="H194" s="150">
        <v>2217</v>
      </c>
      <c r="I194" s="150"/>
      <c r="J194" s="100" t="s">
        <v>1116</v>
      </c>
      <c r="K194" s="100" t="s">
        <v>432</v>
      </c>
      <c r="L194" s="101">
        <v>9</v>
      </c>
    </row>
    <row r="195" spans="1:14" outlineLevel="1">
      <c r="A195" s="51"/>
      <c r="B195" s="76">
        <f>SUBTOTAL(3,B183:B194)</f>
        <v>12</v>
      </c>
      <c r="C195" s="11"/>
      <c r="D195" s="168"/>
      <c r="E195" s="168"/>
      <c r="F195" s="169"/>
      <c r="G195" s="170"/>
      <c r="H195" s="171"/>
      <c r="I195" s="171"/>
      <c r="J195" s="172" t="s">
        <v>786</v>
      </c>
      <c r="K195" s="173"/>
      <c r="L195" s="174"/>
    </row>
    <row r="196" spans="1:14" ht="21" outlineLevel="1" thickBot="1">
      <c r="A196" s="53"/>
      <c r="B196" s="80"/>
      <c r="C196" s="32"/>
      <c r="D196" s="184"/>
      <c r="E196" s="184"/>
      <c r="F196" s="185"/>
      <c r="G196" s="186"/>
      <c r="H196" s="187">
        <f>SUBTOTAL(9,H183:H194)</f>
        <v>71061</v>
      </c>
      <c r="I196" s="187">
        <f>SUBTOTAL(9,I183:I194)</f>
        <v>0</v>
      </c>
      <c r="J196" s="188" t="s">
        <v>866</v>
      </c>
      <c r="K196" s="189"/>
      <c r="L196" s="190"/>
      <c r="N196" s="3">
        <f>SUM(H196:I196)</f>
        <v>71061</v>
      </c>
    </row>
    <row r="197" spans="1:14" ht="21" outlineLevel="1" thickTop="1">
      <c r="A197" s="52"/>
      <c r="B197" s="79">
        <f>SUM(B170,B181,B195)</f>
        <v>34</v>
      </c>
      <c r="C197" s="12"/>
      <c r="D197" s="175"/>
      <c r="E197" s="175"/>
      <c r="F197" s="176"/>
      <c r="G197" s="177"/>
      <c r="H197" s="178">
        <f>SUM(H196,H182,H171)</f>
        <v>242407</v>
      </c>
      <c r="I197" s="178">
        <f>SUM(I196,I182,I171)</f>
        <v>5114</v>
      </c>
      <c r="J197" s="179" t="s">
        <v>1330</v>
      </c>
      <c r="K197" s="180"/>
      <c r="L197" s="181"/>
    </row>
    <row r="198" spans="1:14" ht="36" outlineLevel="1">
      <c r="A198" s="39" t="s">
        <v>978</v>
      </c>
      <c r="B198" s="71" t="s">
        <v>979</v>
      </c>
      <c r="C198" s="27" t="s">
        <v>1902</v>
      </c>
      <c r="D198" s="105" t="s">
        <v>436</v>
      </c>
      <c r="E198" s="105" t="s">
        <v>431</v>
      </c>
      <c r="F198" s="111">
        <v>2.0659999999999998</v>
      </c>
      <c r="G198" s="106">
        <v>17340</v>
      </c>
      <c r="H198" s="183">
        <v>4218</v>
      </c>
      <c r="I198" s="183"/>
      <c r="J198" s="144" t="s">
        <v>1000</v>
      </c>
      <c r="K198" s="107" t="s">
        <v>432</v>
      </c>
      <c r="L198" s="106">
        <v>3</v>
      </c>
    </row>
    <row r="199" spans="1:14" ht="48" outlineLevel="2">
      <c r="A199" s="39" t="s">
        <v>998</v>
      </c>
      <c r="B199" s="71" t="s">
        <v>999</v>
      </c>
      <c r="C199" s="27" t="s">
        <v>1806</v>
      </c>
      <c r="D199" s="105" t="s">
        <v>436</v>
      </c>
      <c r="E199" s="105" t="s">
        <v>431</v>
      </c>
      <c r="F199" s="111">
        <v>2.3330000000000002</v>
      </c>
      <c r="G199" s="106">
        <v>12200</v>
      </c>
      <c r="H199" s="183">
        <v>4763</v>
      </c>
      <c r="I199" s="183"/>
      <c r="J199" s="107" t="s">
        <v>1000</v>
      </c>
      <c r="K199" s="107" t="s">
        <v>432</v>
      </c>
      <c r="L199" s="106">
        <v>3</v>
      </c>
      <c r="M199" s="315" t="s">
        <v>2131</v>
      </c>
    </row>
    <row r="200" spans="1:14" ht="60" outlineLevel="2">
      <c r="A200" s="47" t="s">
        <v>1258</v>
      </c>
      <c r="B200" s="72" t="s">
        <v>1259</v>
      </c>
      <c r="C200" s="28" t="s">
        <v>1807</v>
      </c>
      <c r="D200" s="140" t="s">
        <v>436</v>
      </c>
      <c r="E200" s="140" t="s">
        <v>434</v>
      </c>
      <c r="F200" s="141">
        <v>1.833</v>
      </c>
      <c r="G200" s="145">
        <v>12900</v>
      </c>
      <c r="H200" s="167">
        <v>3387</v>
      </c>
      <c r="I200" s="167"/>
      <c r="J200" s="144" t="s">
        <v>1000</v>
      </c>
      <c r="K200" s="144" t="s">
        <v>432</v>
      </c>
      <c r="L200" s="145">
        <v>4</v>
      </c>
    </row>
    <row r="201" spans="1:14" ht="62.25" customHeight="1" outlineLevel="2">
      <c r="A201" s="47" t="s">
        <v>1358</v>
      </c>
      <c r="B201" s="72" t="s">
        <v>1359</v>
      </c>
      <c r="C201" s="28" t="s">
        <v>1808</v>
      </c>
      <c r="D201" s="140" t="s">
        <v>436</v>
      </c>
      <c r="E201" s="140" t="s">
        <v>431</v>
      </c>
      <c r="F201" s="141">
        <v>2.133</v>
      </c>
      <c r="G201" s="145">
        <v>9955</v>
      </c>
      <c r="H201" s="143">
        <v>5176</v>
      </c>
      <c r="I201" s="143"/>
      <c r="J201" s="144" t="s">
        <v>1000</v>
      </c>
      <c r="K201" s="144" t="s">
        <v>432</v>
      </c>
      <c r="L201" s="145">
        <v>9</v>
      </c>
    </row>
    <row r="202" spans="1:14" ht="36" outlineLevel="2">
      <c r="A202" s="47" t="s">
        <v>1416</v>
      </c>
      <c r="B202" s="72" t="s">
        <v>1417</v>
      </c>
      <c r="C202" s="28" t="s">
        <v>1809</v>
      </c>
      <c r="D202" s="140" t="s">
        <v>436</v>
      </c>
      <c r="E202" s="140" t="s">
        <v>431</v>
      </c>
      <c r="F202" s="141">
        <v>3.7330000000000001</v>
      </c>
      <c r="G202" s="145">
        <v>8280</v>
      </c>
      <c r="H202" s="143">
        <v>6450</v>
      </c>
      <c r="I202" s="143"/>
      <c r="J202" s="144" t="s">
        <v>1000</v>
      </c>
      <c r="K202" s="144" t="s">
        <v>432</v>
      </c>
      <c r="L202" s="145">
        <v>9</v>
      </c>
    </row>
    <row r="203" spans="1:14" ht="75.75" customHeight="1" outlineLevel="2">
      <c r="A203" s="47" t="s">
        <v>1466</v>
      </c>
      <c r="B203" s="72" t="s">
        <v>1467</v>
      </c>
      <c r="C203" s="28" t="s">
        <v>1810</v>
      </c>
      <c r="D203" s="140" t="s">
        <v>436</v>
      </c>
      <c r="E203" s="140" t="s">
        <v>435</v>
      </c>
      <c r="F203" s="141">
        <v>2.633</v>
      </c>
      <c r="G203" s="145">
        <v>33300</v>
      </c>
      <c r="H203" s="143">
        <v>9052</v>
      </c>
      <c r="I203" s="143"/>
      <c r="J203" s="144" t="s">
        <v>1000</v>
      </c>
      <c r="K203" s="144" t="s">
        <v>432</v>
      </c>
      <c r="L203" s="145">
        <v>9</v>
      </c>
      <c r="M203" s="315" t="s">
        <v>2131</v>
      </c>
    </row>
    <row r="204" spans="1:14" ht="60" outlineLevel="2">
      <c r="A204" s="47" t="s">
        <v>1470</v>
      </c>
      <c r="B204" s="72" t="s">
        <v>1471</v>
      </c>
      <c r="C204" s="28" t="s">
        <v>1811</v>
      </c>
      <c r="D204" s="140" t="s">
        <v>436</v>
      </c>
      <c r="E204" s="140" t="s">
        <v>431</v>
      </c>
      <c r="F204" s="141">
        <v>4.3159999999999998</v>
      </c>
      <c r="G204" s="145">
        <v>26832</v>
      </c>
      <c r="H204" s="143">
        <v>6914</v>
      </c>
      <c r="I204" s="143"/>
      <c r="J204" s="144" t="s">
        <v>1000</v>
      </c>
      <c r="K204" s="144" t="s">
        <v>432</v>
      </c>
      <c r="L204" s="145">
        <v>9</v>
      </c>
    </row>
    <row r="205" spans="1:14" ht="81.75" customHeight="1" outlineLevel="2">
      <c r="A205" s="47" t="s">
        <v>1474</v>
      </c>
      <c r="B205" s="72" t="s">
        <v>1475</v>
      </c>
      <c r="C205" s="28" t="s">
        <v>1812</v>
      </c>
      <c r="D205" s="140" t="s">
        <v>436</v>
      </c>
      <c r="E205" s="140" t="s">
        <v>435</v>
      </c>
      <c r="F205" s="141">
        <v>4.3315000000000001</v>
      </c>
      <c r="G205" s="145">
        <v>27720</v>
      </c>
      <c r="H205" s="143">
        <v>10404</v>
      </c>
      <c r="I205" s="143"/>
      <c r="J205" s="144" t="s">
        <v>1000</v>
      </c>
      <c r="K205" s="144" t="s">
        <v>432</v>
      </c>
      <c r="L205" s="145">
        <v>9</v>
      </c>
      <c r="M205" s="315" t="s">
        <v>2131</v>
      </c>
    </row>
    <row r="206" spans="1:14" ht="49.5" customHeight="1" outlineLevel="2">
      <c r="A206" s="47" t="s">
        <v>1514</v>
      </c>
      <c r="B206" s="72" t="s">
        <v>1515</v>
      </c>
      <c r="C206" s="28" t="s">
        <v>1813</v>
      </c>
      <c r="D206" s="140" t="s">
        <v>436</v>
      </c>
      <c r="E206" s="140" t="s">
        <v>435</v>
      </c>
      <c r="F206" s="141">
        <v>4.4160000000000004</v>
      </c>
      <c r="G206" s="145">
        <v>26400</v>
      </c>
      <c r="H206" s="143">
        <v>10471</v>
      </c>
      <c r="I206" s="143"/>
      <c r="J206" s="144" t="s">
        <v>1000</v>
      </c>
      <c r="K206" s="144" t="s">
        <v>432</v>
      </c>
      <c r="L206" s="145">
        <v>9</v>
      </c>
      <c r="M206" s="315" t="s">
        <v>2131</v>
      </c>
    </row>
    <row r="207" spans="1:14" ht="72" outlineLevel="2">
      <c r="A207" s="47" t="s">
        <v>1520</v>
      </c>
      <c r="B207" s="72" t="s">
        <v>1521</v>
      </c>
      <c r="C207" s="28" t="s">
        <v>1814</v>
      </c>
      <c r="D207" s="140" t="s">
        <v>436</v>
      </c>
      <c r="E207" s="140" t="s">
        <v>435</v>
      </c>
      <c r="F207" s="141">
        <v>3.1625000000000001</v>
      </c>
      <c r="G207" s="145">
        <v>19140</v>
      </c>
      <c r="H207" s="143">
        <v>9474</v>
      </c>
      <c r="I207" s="143"/>
      <c r="J207" s="144" t="s">
        <v>1000</v>
      </c>
      <c r="K207" s="144" t="s">
        <v>432</v>
      </c>
      <c r="L207" s="145">
        <v>9</v>
      </c>
    </row>
    <row r="208" spans="1:14" ht="48" outlineLevel="2">
      <c r="A208" s="47" t="s">
        <v>1522</v>
      </c>
      <c r="B208" s="72" t="s">
        <v>1523</v>
      </c>
      <c r="C208" s="28" t="s">
        <v>1815</v>
      </c>
      <c r="D208" s="140" t="s">
        <v>436</v>
      </c>
      <c r="E208" s="140" t="s">
        <v>435</v>
      </c>
      <c r="F208" s="141">
        <v>3.0005000000000002</v>
      </c>
      <c r="G208" s="145">
        <v>16920</v>
      </c>
      <c r="H208" s="143">
        <v>9344</v>
      </c>
      <c r="I208" s="143"/>
      <c r="J208" s="144" t="s">
        <v>1000</v>
      </c>
      <c r="K208" s="144" t="s">
        <v>432</v>
      </c>
      <c r="L208" s="145">
        <v>9</v>
      </c>
      <c r="M208" s="315" t="s">
        <v>2131</v>
      </c>
    </row>
    <row r="209" spans="1:14" ht="60" outlineLevel="2">
      <c r="A209" s="47" t="s">
        <v>1530</v>
      </c>
      <c r="B209" s="72" t="s">
        <v>1531</v>
      </c>
      <c r="C209" s="28" t="s">
        <v>1816</v>
      </c>
      <c r="D209" s="140" t="s">
        <v>436</v>
      </c>
      <c r="E209" s="140" t="s">
        <v>435</v>
      </c>
      <c r="F209" s="141">
        <v>4.9995000000000003</v>
      </c>
      <c r="G209" s="145">
        <v>31234</v>
      </c>
      <c r="H209" s="143">
        <v>10936</v>
      </c>
      <c r="I209" s="143"/>
      <c r="J209" s="144" t="s">
        <v>1000</v>
      </c>
      <c r="K209" s="144" t="s">
        <v>432</v>
      </c>
      <c r="L209" s="145">
        <v>9</v>
      </c>
    </row>
    <row r="210" spans="1:14" ht="48.75" customHeight="1" outlineLevel="2">
      <c r="A210" s="37" t="s">
        <v>1544</v>
      </c>
      <c r="B210" s="73" t="s">
        <v>210</v>
      </c>
      <c r="C210" s="29" t="s">
        <v>1817</v>
      </c>
      <c r="D210" s="99" t="s">
        <v>437</v>
      </c>
      <c r="E210" s="99" t="s">
        <v>435</v>
      </c>
      <c r="F210" s="147">
        <v>1.333</v>
      </c>
      <c r="G210" s="101">
        <v>3360</v>
      </c>
      <c r="H210" s="150">
        <v>3360</v>
      </c>
      <c r="I210" s="150">
        <v>676</v>
      </c>
      <c r="J210" s="100" t="s">
        <v>1000</v>
      </c>
      <c r="K210" s="100" t="s">
        <v>432</v>
      </c>
      <c r="L210" s="101">
        <v>9</v>
      </c>
    </row>
    <row r="211" spans="1:14" outlineLevel="1">
      <c r="A211" s="51"/>
      <c r="B211" s="76">
        <v>13</v>
      </c>
      <c r="C211" s="11"/>
      <c r="D211" s="168"/>
      <c r="E211" s="168"/>
      <c r="F211" s="169"/>
      <c r="G211" s="170"/>
      <c r="H211" s="171"/>
      <c r="I211" s="171"/>
      <c r="J211" s="172" t="s">
        <v>787</v>
      </c>
      <c r="K211" s="173"/>
      <c r="L211" s="174"/>
    </row>
    <row r="212" spans="1:14" outlineLevel="1">
      <c r="A212" s="52"/>
      <c r="B212" s="77"/>
      <c r="C212" s="31"/>
      <c r="D212" s="175"/>
      <c r="E212" s="175"/>
      <c r="F212" s="176"/>
      <c r="G212" s="177"/>
      <c r="H212" s="178">
        <v>93949</v>
      </c>
      <c r="I212" s="178">
        <f>SUBTOTAL(9,I199:I210)</f>
        <v>676</v>
      </c>
      <c r="J212" s="179" t="s">
        <v>867</v>
      </c>
      <c r="K212" s="180"/>
      <c r="L212" s="181"/>
      <c r="N212" s="3">
        <f>SUM(H212:I212)</f>
        <v>94625</v>
      </c>
    </row>
    <row r="213" spans="1:14" ht="60" outlineLevel="2">
      <c r="A213" s="39" t="s">
        <v>1109</v>
      </c>
      <c r="B213" s="71" t="s">
        <v>1110</v>
      </c>
      <c r="C213" s="27" t="s">
        <v>1818</v>
      </c>
      <c r="D213" s="105" t="s">
        <v>436</v>
      </c>
      <c r="E213" s="105" t="s">
        <v>435</v>
      </c>
      <c r="F213" s="111">
        <v>4.3330000000000002</v>
      </c>
      <c r="G213" s="106">
        <v>16146</v>
      </c>
      <c r="H213" s="112">
        <v>10864</v>
      </c>
      <c r="I213" s="112"/>
      <c r="J213" s="107" t="s">
        <v>1111</v>
      </c>
      <c r="K213" s="107" t="s">
        <v>432</v>
      </c>
      <c r="L213" s="106">
        <v>4</v>
      </c>
    </row>
    <row r="214" spans="1:14" ht="48" outlineLevel="2">
      <c r="A214" s="47" t="s">
        <v>1380</v>
      </c>
      <c r="B214" s="72" t="s">
        <v>1381</v>
      </c>
      <c r="C214" s="28" t="s">
        <v>1819</v>
      </c>
      <c r="D214" s="140" t="s">
        <v>436</v>
      </c>
      <c r="E214" s="140" t="s">
        <v>435</v>
      </c>
      <c r="F214" s="141">
        <v>2.133</v>
      </c>
      <c r="G214" s="145">
        <v>13020</v>
      </c>
      <c r="H214" s="143">
        <v>8654</v>
      </c>
      <c r="I214" s="143"/>
      <c r="J214" s="144" t="s">
        <v>1111</v>
      </c>
      <c r="K214" s="144" t="s">
        <v>432</v>
      </c>
      <c r="L214" s="145">
        <v>9</v>
      </c>
    </row>
    <row r="215" spans="1:14" ht="41.25" customHeight="1" outlineLevel="2">
      <c r="A215" s="47" t="s">
        <v>1410</v>
      </c>
      <c r="B215" s="72" t="s">
        <v>1411</v>
      </c>
      <c r="C215" s="28" t="s">
        <v>1820</v>
      </c>
      <c r="D215" s="140" t="s">
        <v>436</v>
      </c>
      <c r="E215" s="140" t="s">
        <v>435</v>
      </c>
      <c r="F215" s="141">
        <v>2.266</v>
      </c>
      <c r="G215" s="145">
        <v>17520</v>
      </c>
      <c r="H215" s="143">
        <v>8760</v>
      </c>
      <c r="I215" s="143"/>
      <c r="J215" s="144" t="s">
        <v>1111</v>
      </c>
      <c r="K215" s="144" t="s">
        <v>432</v>
      </c>
      <c r="L215" s="145">
        <v>9</v>
      </c>
    </row>
    <row r="216" spans="1:14" ht="36" outlineLevel="2">
      <c r="A216" s="47" t="s">
        <v>1422</v>
      </c>
      <c r="B216" s="72" t="s">
        <v>1423</v>
      </c>
      <c r="C216" s="28" t="s">
        <v>1821</v>
      </c>
      <c r="D216" s="140" t="s">
        <v>436</v>
      </c>
      <c r="E216" s="140" t="s">
        <v>431</v>
      </c>
      <c r="F216" s="141">
        <v>1.3660000000000001</v>
      </c>
      <c r="G216" s="145">
        <v>12240</v>
      </c>
      <c r="H216" s="143">
        <v>2558</v>
      </c>
      <c r="I216" s="143"/>
      <c r="J216" s="144" t="s">
        <v>1111</v>
      </c>
      <c r="K216" s="144" t="s">
        <v>432</v>
      </c>
      <c r="L216" s="145">
        <v>9</v>
      </c>
    </row>
    <row r="217" spans="1:14" ht="43.5" customHeight="1" outlineLevel="2">
      <c r="A217" s="47" t="s">
        <v>1426</v>
      </c>
      <c r="B217" s="72" t="s">
        <v>1427</v>
      </c>
      <c r="C217" s="28" t="s">
        <v>1822</v>
      </c>
      <c r="D217" s="140" t="s">
        <v>436</v>
      </c>
      <c r="E217" s="140" t="s">
        <v>435</v>
      </c>
      <c r="F217" s="141">
        <v>2.9980000000000002</v>
      </c>
      <c r="G217" s="145">
        <v>18816</v>
      </c>
      <c r="H217" s="143">
        <v>9342</v>
      </c>
      <c r="I217" s="143"/>
      <c r="J217" s="144" t="s">
        <v>1111</v>
      </c>
      <c r="K217" s="144" t="s">
        <v>432</v>
      </c>
      <c r="L217" s="145">
        <v>9</v>
      </c>
    </row>
    <row r="218" spans="1:14" ht="36" outlineLevel="2">
      <c r="A218" s="47" t="s">
        <v>1458</v>
      </c>
      <c r="B218" s="72" t="s">
        <v>1459</v>
      </c>
      <c r="C218" s="28" t="s">
        <v>1823</v>
      </c>
      <c r="D218" s="140" t="s">
        <v>436</v>
      </c>
      <c r="E218" s="140" t="s">
        <v>435</v>
      </c>
      <c r="F218" s="141">
        <v>4.3330000000000002</v>
      </c>
      <c r="G218" s="145">
        <v>10384</v>
      </c>
      <c r="H218" s="143">
        <v>10384</v>
      </c>
      <c r="I218" s="143">
        <v>21</v>
      </c>
      <c r="J218" s="144" t="s">
        <v>1111</v>
      </c>
      <c r="K218" s="144" t="s">
        <v>432</v>
      </c>
      <c r="L218" s="145">
        <v>9</v>
      </c>
    </row>
    <row r="219" spans="1:14" ht="48" outlineLevel="2">
      <c r="A219" s="47" t="s">
        <v>1462</v>
      </c>
      <c r="B219" s="72" t="s">
        <v>1463</v>
      </c>
      <c r="C219" s="28" t="s">
        <v>1824</v>
      </c>
      <c r="D219" s="140" t="s">
        <v>436</v>
      </c>
      <c r="E219" s="140" t="s">
        <v>435</v>
      </c>
      <c r="F219" s="141">
        <v>2.5659999999999998</v>
      </c>
      <c r="G219" s="145">
        <v>17520</v>
      </c>
      <c r="H219" s="143">
        <v>8999</v>
      </c>
      <c r="I219" s="143"/>
      <c r="J219" s="144" t="s">
        <v>1111</v>
      </c>
      <c r="K219" s="144" t="s">
        <v>432</v>
      </c>
      <c r="L219" s="145">
        <v>9</v>
      </c>
    </row>
    <row r="220" spans="1:14" ht="36" outlineLevel="2">
      <c r="A220" s="47" t="s">
        <v>1464</v>
      </c>
      <c r="B220" s="72" t="s">
        <v>1465</v>
      </c>
      <c r="C220" s="28" t="s">
        <v>1825</v>
      </c>
      <c r="D220" s="140" t="s">
        <v>436</v>
      </c>
      <c r="E220" s="140" t="s">
        <v>435</v>
      </c>
      <c r="F220" s="141">
        <v>5.4980000000000002</v>
      </c>
      <c r="G220" s="145">
        <v>18975</v>
      </c>
      <c r="H220" s="143">
        <v>11333</v>
      </c>
      <c r="I220" s="143"/>
      <c r="J220" s="144" t="s">
        <v>1111</v>
      </c>
      <c r="K220" s="144" t="s">
        <v>432</v>
      </c>
      <c r="L220" s="145">
        <v>9</v>
      </c>
      <c r="M220" s="315" t="s">
        <v>2131</v>
      </c>
    </row>
    <row r="221" spans="1:14" ht="24" outlineLevel="2">
      <c r="A221" s="47" t="s">
        <v>1512</v>
      </c>
      <c r="B221" s="72" t="s">
        <v>1513</v>
      </c>
      <c r="C221" s="28" t="s">
        <v>1826</v>
      </c>
      <c r="D221" s="140" t="s">
        <v>436</v>
      </c>
      <c r="E221" s="140" t="s">
        <v>435</v>
      </c>
      <c r="F221" s="141">
        <v>2.8330000000000002</v>
      </c>
      <c r="G221" s="145">
        <v>19920</v>
      </c>
      <c r="H221" s="143">
        <v>9211</v>
      </c>
      <c r="I221" s="143"/>
      <c r="J221" s="144" t="s">
        <v>1111</v>
      </c>
      <c r="K221" s="144" t="s">
        <v>432</v>
      </c>
      <c r="L221" s="145">
        <v>9</v>
      </c>
    </row>
    <row r="222" spans="1:14" ht="96" outlineLevel="2">
      <c r="A222" s="47" t="s">
        <v>1539</v>
      </c>
      <c r="B222" s="72" t="s">
        <v>917</v>
      </c>
      <c r="C222" s="28" t="s">
        <v>1827</v>
      </c>
      <c r="D222" s="140" t="s">
        <v>437</v>
      </c>
      <c r="E222" s="140" t="s">
        <v>435</v>
      </c>
      <c r="F222" s="141">
        <v>0.66600000000000004</v>
      </c>
      <c r="G222" s="145">
        <v>9600</v>
      </c>
      <c r="H222" s="143">
        <v>3487</v>
      </c>
      <c r="I222" s="143"/>
      <c r="J222" s="144" t="s">
        <v>1111</v>
      </c>
      <c r="K222" s="144" t="s">
        <v>432</v>
      </c>
      <c r="L222" s="145">
        <v>9</v>
      </c>
    </row>
    <row r="223" spans="1:14" ht="36" outlineLevel="2">
      <c r="A223" s="42" t="s">
        <v>1700</v>
      </c>
      <c r="B223" s="81" t="s">
        <v>1701</v>
      </c>
      <c r="C223" s="5" t="s">
        <v>1828</v>
      </c>
      <c r="D223" s="113" t="s">
        <v>436</v>
      </c>
      <c r="E223" s="113" t="s">
        <v>435</v>
      </c>
      <c r="F223" s="114">
        <v>2.4489999999999998</v>
      </c>
      <c r="G223" s="115">
        <v>29400</v>
      </c>
      <c r="H223" s="116">
        <v>7482</v>
      </c>
      <c r="I223" s="116"/>
      <c r="J223" s="117" t="s">
        <v>1111</v>
      </c>
      <c r="K223" s="117" t="s">
        <v>432</v>
      </c>
      <c r="L223" s="115">
        <v>11</v>
      </c>
    </row>
    <row r="224" spans="1:14" ht="24" outlineLevel="2">
      <c r="A224" s="43" t="s">
        <v>1704</v>
      </c>
      <c r="B224" s="82" t="s">
        <v>1705</v>
      </c>
      <c r="C224" s="14" t="s">
        <v>1829</v>
      </c>
      <c r="D224" s="118" t="s">
        <v>436</v>
      </c>
      <c r="E224" s="118" t="s">
        <v>435</v>
      </c>
      <c r="F224" s="119">
        <v>3.0819999999999999</v>
      </c>
      <c r="G224" s="120">
        <v>27600</v>
      </c>
      <c r="H224" s="121">
        <v>8035</v>
      </c>
      <c r="I224" s="121"/>
      <c r="J224" s="122" t="s">
        <v>1111</v>
      </c>
      <c r="K224" s="122" t="s">
        <v>432</v>
      </c>
      <c r="L224" s="120">
        <v>11</v>
      </c>
    </row>
    <row r="225" spans="1:14" outlineLevel="1">
      <c r="A225" s="54"/>
      <c r="B225" s="83">
        <f>SUBTOTAL(3,B213:B224)</f>
        <v>12</v>
      </c>
      <c r="C225" s="16"/>
      <c r="D225" s="193"/>
      <c r="E225" s="193"/>
      <c r="F225" s="194"/>
      <c r="G225" s="195"/>
      <c r="H225" s="196"/>
      <c r="I225" s="196"/>
      <c r="J225" s="197" t="s">
        <v>788</v>
      </c>
      <c r="K225" s="198"/>
      <c r="L225" s="199"/>
    </row>
    <row r="226" spans="1:14" outlineLevel="1">
      <c r="A226" s="55"/>
      <c r="B226" s="84"/>
      <c r="C226" s="15"/>
      <c r="D226" s="200"/>
      <c r="E226" s="200"/>
      <c r="F226" s="201"/>
      <c r="G226" s="202"/>
      <c r="H226" s="203">
        <f>SUBTOTAL(9,H213:H224)</f>
        <v>99109</v>
      </c>
      <c r="I226" s="203">
        <f>SUBTOTAL(9,I213:I224)</f>
        <v>21</v>
      </c>
      <c r="J226" s="204" t="s">
        <v>868</v>
      </c>
      <c r="K226" s="205"/>
      <c r="L226" s="206"/>
      <c r="N226" s="3">
        <f>SUM(H226:I226)</f>
        <v>99130</v>
      </c>
    </row>
    <row r="227" spans="1:14" ht="36" outlineLevel="2">
      <c r="A227" s="39" t="s">
        <v>1208</v>
      </c>
      <c r="B227" s="71" t="s">
        <v>1209</v>
      </c>
      <c r="C227" s="27" t="s">
        <v>1830</v>
      </c>
      <c r="D227" s="105" t="s">
        <v>436</v>
      </c>
      <c r="E227" s="105" t="s">
        <v>434</v>
      </c>
      <c r="F227" s="111">
        <v>1</v>
      </c>
      <c r="G227" s="106">
        <v>7260</v>
      </c>
      <c r="H227" s="112">
        <v>3284</v>
      </c>
      <c r="I227" s="112"/>
      <c r="J227" s="107" t="s">
        <v>1210</v>
      </c>
      <c r="K227" s="107" t="s">
        <v>432</v>
      </c>
      <c r="L227" s="106">
        <v>4</v>
      </c>
    </row>
    <row r="228" spans="1:14" ht="60" outlineLevel="2">
      <c r="A228" s="47" t="s">
        <v>1376</v>
      </c>
      <c r="B228" s="72" t="s">
        <v>1377</v>
      </c>
      <c r="C228" s="28" t="s">
        <v>1831</v>
      </c>
      <c r="D228" s="140" t="s">
        <v>436</v>
      </c>
      <c r="E228" s="140" t="s">
        <v>431</v>
      </c>
      <c r="F228" s="141">
        <v>4.133</v>
      </c>
      <c r="G228" s="145">
        <v>19200</v>
      </c>
      <c r="H228" s="143">
        <v>6768</v>
      </c>
      <c r="I228" s="143"/>
      <c r="J228" s="144" t="s">
        <v>1210</v>
      </c>
      <c r="K228" s="144" t="s">
        <v>432</v>
      </c>
      <c r="L228" s="145">
        <v>9</v>
      </c>
    </row>
    <row r="229" spans="1:14" ht="51.75" customHeight="1" outlineLevel="2">
      <c r="A229" s="47" t="s">
        <v>1394</v>
      </c>
      <c r="B229" s="72" t="s">
        <v>1395</v>
      </c>
      <c r="C229" s="28" t="s">
        <v>1832</v>
      </c>
      <c r="D229" s="140" t="s">
        <v>436</v>
      </c>
      <c r="E229" s="140" t="s">
        <v>435</v>
      </c>
      <c r="F229" s="141">
        <v>2.3995000000000002</v>
      </c>
      <c r="G229" s="145">
        <v>7380</v>
      </c>
      <c r="H229" s="143">
        <v>7380</v>
      </c>
      <c r="I229" s="143">
        <v>1486</v>
      </c>
      <c r="J229" s="144" t="s">
        <v>1210</v>
      </c>
      <c r="K229" s="144" t="s">
        <v>432</v>
      </c>
      <c r="L229" s="145">
        <v>9</v>
      </c>
    </row>
    <row r="230" spans="1:14" ht="36" outlineLevel="2">
      <c r="A230" s="47" t="s">
        <v>1414</v>
      </c>
      <c r="B230" s="72" t="s">
        <v>1415</v>
      </c>
      <c r="C230" s="28" t="s">
        <v>1833</v>
      </c>
      <c r="D230" s="140" t="s">
        <v>436</v>
      </c>
      <c r="E230" s="140" t="s">
        <v>431</v>
      </c>
      <c r="F230" s="141">
        <v>2.9655</v>
      </c>
      <c r="G230" s="145">
        <v>15900</v>
      </c>
      <c r="H230" s="143">
        <v>5839</v>
      </c>
      <c r="I230" s="143"/>
      <c r="J230" s="144" t="s">
        <v>1210</v>
      </c>
      <c r="K230" s="144" t="s">
        <v>432</v>
      </c>
      <c r="L230" s="145">
        <v>9</v>
      </c>
    </row>
    <row r="231" spans="1:14" ht="72" outlineLevel="2">
      <c r="A231" s="47" t="s">
        <v>1420</v>
      </c>
      <c r="B231" s="72" t="s">
        <v>1421</v>
      </c>
      <c r="C231" s="28" t="s">
        <v>1834</v>
      </c>
      <c r="D231" s="140" t="s">
        <v>436</v>
      </c>
      <c r="E231" s="140" t="s">
        <v>435</v>
      </c>
      <c r="F231" s="141">
        <v>2.7985000000000002</v>
      </c>
      <c r="G231" s="145">
        <v>17900</v>
      </c>
      <c r="H231" s="143">
        <v>9184</v>
      </c>
      <c r="I231" s="143"/>
      <c r="J231" s="144" t="s">
        <v>1210</v>
      </c>
      <c r="K231" s="144" t="s">
        <v>432</v>
      </c>
      <c r="L231" s="145">
        <v>9</v>
      </c>
      <c r="M231" s="315" t="s">
        <v>2131</v>
      </c>
    </row>
    <row r="232" spans="1:14" ht="36" outlineLevel="2">
      <c r="A232" s="47" t="s">
        <v>1430</v>
      </c>
      <c r="B232" s="72" t="s">
        <v>1431</v>
      </c>
      <c r="C232" s="28" t="s">
        <v>1835</v>
      </c>
      <c r="D232" s="140" t="s">
        <v>436</v>
      </c>
      <c r="E232" s="140" t="s">
        <v>435</v>
      </c>
      <c r="F232" s="141">
        <v>2.8330000000000002</v>
      </c>
      <c r="G232" s="145">
        <v>25800</v>
      </c>
      <c r="H232" s="143">
        <v>9211</v>
      </c>
      <c r="I232" s="143"/>
      <c r="J232" s="144" t="s">
        <v>1210</v>
      </c>
      <c r="K232" s="144" t="s">
        <v>432</v>
      </c>
      <c r="L232" s="145">
        <v>9</v>
      </c>
    </row>
    <row r="233" spans="1:14" ht="54" customHeight="1" outlineLevel="2">
      <c r="A233" s="47" t="s">
        <v>1486</v>
      </c>
      <c r="B233" s="72" t="s">
        <v>1487</v>
      </c>
      <c r="C233" s="28" t="s">
        <v>1836</v>
      </c>
      <c r="D233" s="140" t="s">
        <v>436</v>
      </c>
      <c r="E233" s="140" t="s">
        <v>435</v>
      </c>
      <c r="F233" s="141">
        <v>2.8330000000000002</v>
      </c>
      <c r="G233" s="145">
        <v>18480</v>
      </c>
      <c r="H233" s="143">
        <v>9211</v>
      </c>
      <c r="I233" s="143"/>
      <c r="J233" s="144" t="s">
        <v>1210</v>
      </c>
      <c r="K233" s="144" t="s">
        <v>432</v>
      </c>
      <c r="L233" s="145">
        <v>9</v>
      </c>
    </row>
    <row r="234" spans="1:14" ht="36" outlineLevel="2">
      <c r="A234" s="47" t="s">
        <v>1488</v>
      </c>
      <c r="B234" s="72" t="s">
        <v>1489</v>
      </c>
      <c r="C234" s="28" t="s">
        <v>1837</v>
      </c>
      <c r="D234" s="140" t="s">
        <v>436</v>
      </c>
      <c r="E234" s="140" t="s">
        <v>435</v>
      </c>
      <c r="F234" s="141">
        <v>2.4830000000000001</v>
      </c>
      <c r="G234" s="145">
        <v>20280</v>
      </c>
      <c r="H234" s="143">
        <v>8932</v>
      </c>
      <c r="I234" s="143"/>
      <c r="J234" s="144" t="s">
        <v>1210</v>
      </c>
      <c r="K234" s="144" t="s">
        <v>432</v>
      </c>
      <c r="L234" s="145">
        <v>9</v>
      </c>
    </row>
    <row r="235" spans="1:14" ht="36" outlineLevel="2">
      <c r="A235" s="47" t="s">
        <v>1494</v>
      </c>
      <c r="B235" s="72" t="s">
        <v>1495</v>
      </c>
      <c r="C235" s="28" t="s">
        <v>1838</v>
      </c>
      <c r="D235" s="140" t="s">
        <v>436</v>
      </c>
      <c r="E235" s="140" t="s">
        <v>435</v>
      </c>
      <c r="F235" s="141">
        <v>1.5665</v>
      </c>
      <c r="G235" s="145">
        <v>9600</v>
      </c>
      <c r="H235" s="143">
        <v>4188</v>
      </c>
      <c r="I235" s="143"/>
      <c r="J235" s="144" t="s">
        <v>1210</v>
      </c>
      <c r="K235" s="144" t="s">
        <v>432</v>
      </c>
      <c r="L235" s="145">
        <v>9</v>
      </c>
    </row>
    <row r="236" spans="1:14" ht="77.25" customHeight="1" outlineLevel="2">
      <c r="A236" s="47" t="s">
        <v>1502</v>
      </c>
      <c r="B236" s="72" t="s">
        <v>1503</v>
      </c>
      <c r="C236" s="28" t="s">
        <v>1839</v>
      </c>
      <c r="D236" s="140" t="s">
        <v>436</v>
      </c>
      <c r="E236" s="140" t="s">
        <v>431</v>
      </c>
      <c r="F236" s="141">
        <v>2.2494999999999998</v>
      </c>
      <c r="G236" s="145">
        <v>16000</v>
      </c>
      <c r="H236" s="143">
        <v>5269</v>
      </c>
      <c r="I236" s="143"/>
      <c r="J236" s="144" t="s">
        <v>1210</v>
      </c>
      <c r="K236" s="144" t="s">
        <v>432</v>
      </c>
      <c r="L236" s="145">
        <v>9</v>
      </c>
    </row>
    <row r="237" spans="1:14" ht="60" outlineLevel="2">
      <c r="A237" s="47" t="s">
        <v>1541</v>
      </c>
      <c r="B237" s="72" t="s">
        <v>207</v>
      </c>
      <c r="C237" s="28" t="s">
        <v>1840</v>
      </c>
      <c r="D237" s="140" t="s">
        <v>437</v>
      </c>
      <c r="E237" s="140" t="s">
        <v>435</v>
      </c>
      <c r="F237" s="141">
        <v>0.33300000000000002</v>
      </c>
      <c r="G237" s="145">
        <v>6900</v>
      </c>
      <c r="H237" s="143">
        <v>3214</v>
      </c>
      <c r="I237" s="143"/>
      <c r="J237" s="34" t="s">
        <v>1210</v>
      </c>
      <c r="K237" s="144" t="s">
        <v>432</v>
      </c>
      <c r="L237" s="145">
        <v>9</v>
      </c>
    </row>
    <row r="238" spans="1:14" ht="60" outlineLevel="2">
      <c r="A238" s="37" t="s">
        <v>1542</v>
      </c>
      <c r="B238" s="73" t="s">
        <v>208</v>
      </c>
      <c r="C238" s="29" t="s">
        <v>1841</v>
      </c>
      <c r="D238" s="99" t="s">
        <v>437</v>
      </c>
      <c r="E238" s="99" t="s">
        <v>435</v>
      </c>
      <c r="F238" s="147">
        <v>0.36649999999999999</v>
      </c>
      <c r="G238" s="101">
        <v>4305</v>
      </c>
      <c r="H238" s="150">
        <v>3242</v>
      </c>
      <c r="I238" s="150"/>
      <c r="J238" s="182" t="s">
        <v>1210</v>
      </c>
      <c r="K238" s="100" t="s">
        <v>432</v>
      </c>
      <c r="L238" s="101">
        <v>9</v>
      </c>
    </row>
    <row r="239" spans="1:14" ht="13.5" customHeight="1" outlineLevel="1">
      <c r="A239" s="51"/>
      <c r="B239" s="76">
        <f>SUBTOTAL(3,B227:B238)</f>
        <v>12</v>
      </c>
      <c r="C239" s="11"/>
      <c r="D239" s="168"/>
      <c r="E239" s="168"/>
      <c r="F239" s="169"/>
      <c r="G239" s="170"/>
      <c r="H239" s="171"/>
      <c r="I239" s="171"/>
      <c r="J239" s="172" t="s">
        <v>789</v>
      </c>
      <c r="K239" s="173"/>
      <c r="L239" s="174"/>
    </row>
    <row r="240" spans="1:14" ht="21" outlineLevel="1" thickBot="1">
      <c r="A240" s="53"/>
      <c r="B240" s="80"/>
      <c r="C240" s="32"/>
      <c r="D240" s="184"/>
      <c r="E240" s="184"/>
      <c r="F240" s="185"/>
      <c r="G240" s="186"/>
      <c r="H240" s="187">
        <f>SUBTOTAL(9,H227:H238)</f>
        <v>75722</v>
      </c>
      <c r="I240" s="187">
        <f>SUBTOTAL(9,I227:I238)</f>
        <v>1486</v>
      </c>
      <c r="J240" s="188" t="s">
        <v>869</v>
      </c>
      <c r="K240" s="189"/>
      <c r="L240" s="190"/>
      <c r="N240" s="3">
        <f>SUM(H240:I240)</f>
        <v>77208</v>
      </c>
    </row>
    <row r="241" spans="1:14" ht="21" outlineLevel="1" thickTop="1">
      <c r="A241" s="52"/>
      <c r="B241" s="79">
        <f>SUM(B211,B225,B239)</f>
        <v>37</v>
      </c>
      <c r="C241" s="12"/>
      <c r="D241" s="175"/>
      <c r="E241" s="175"/>
      <c r="F241" s="176"/>
      <c r="G241" s="177"/>
      <c r="H241" s="178">
        <f>SUM(H212,H226,H240)</f>
        <v>268780</v>
      </c>
      <c r="I241" s="178">
        <f>SUM(I212,I226,I240)</f>
        <v>2183</v>
      </c>
      <c r="J241" s="179" t="s">
        <v>1331</v>
      </c>
      <c r="K241" s="180"/>
      <c r="L241" s="181"/>
      <c r="N241" s="3">
        <f>SUM(H241:I241)</f>
        <v>270963</v>
      </c>
    </row>
    <row r="242" spans="1:14" ht="43.5" customHeight="1" outlineLevel="2">
      <c r="A242" s="38" t="s">
        <v>1012</v>
      </c>
      <c r="B242" s="85" t="s">
        <v>1013</v>
      </c>
      <c r="C242" s="33" t="s">
        <v>883</v>
      </c>
      <c r="D242" s="102" t="s">
        <v>436</v>
      </c>
      <c r="E242" s="102" t="s">
        <v>435</v>
      </c>
      <c r="F242" s="207">
        <v>9.282</v>
      </c>
      <c r="G242" s="104">
        <v>12120</v>
      </c>
      <c r="H242" s="208">
        <v>12120</v>
      </c>
      <c r="I242" s="208">
        <v>13145</v>
      </c>
      <c r="J242" s="103" t="s">
        <v>1014</v>
      </c>
      <c r="K242" s="103" t="s">
        <v>432</v>
      </c>
      <c r="L242" s="104">
        <v>3</v>
      </c>
    </row>
    <row r="243" spans="1:14" outlineLevel="1">
      <c r="A243" s="51"/>
      <c r="B243" s="76">
        <f>SUBTOTAL(3,B242:B242)</f>
        <v>1</v>
      </c>
      <c r="C243" s="11"/>
      <c r="D243" s="168"/>
      <c r="E243" s="168"/>
      <c r="F243" s="169"/>
      <c r="G243" s="170"/>
      <c r="H243" s="209"/>
      <c r="I243" s="209"/>
      <c r="J243" s="172" t="s">
        <v>790</v>
      </c>
      <c r="K243" s="173"/>
      <c r="L243" s="174"/>
    </row>
    <row r="244" spans="1:14" outlineLevel="1">
      <c r="A244" s="52"/>
      <c r="B244" s="77"/>
      <c r="C244" s="31"/>
      <c r="D244" s="175"/>
      <c r="E244" s="175"/>
      <c r="F244" s="176"/>
      <c r="G244" s="177"/>
      <c r="H244" s="210">
        <f>SUBTOTAL(9,H242:H242)</f>
        <v>12120</v>
      </c>
      <c r="I244" s="210">
        <f>SUBTOTAL(9,I242:I242)</f>
        <v>13145</v>
      </c>
      <c r="J244" s="179" t="s">
        <v>870</v>
      </c>
      <c r="K244" s="180"/>
      <c r="L244" s="181"/>
      <c r="N244" s="8">
        <f>SUM(H244:I244)</f>
        <v>25265</v>
      </c>
    </row>
    <row r="245" spans="1:14" ht="24" outlineLevel="2">
      <c r="A245" s="56" t="s">
        <v>1559</v>
      </c>
      <c r="B245" s="71" t="s">
        <v>1560</v>
      </c>
      <c r="C245" s="27" t="s">
        <v>884</v>
      </c>
      <c r="D245" s="211" t="s">
        <v>436</v>
      </c>
      <c r="E245" s="211" t="s">
        <v>431</v>
      </c>
      <c r="F245" s="212">
        <v>0.2</v>
      </c>
      <c r="G245" s="213">
        <v>1740</v>
      </c>
      <c r="H245" s="214">
        <v>462</v>
      </c>
      <c r="I245" s="215"/>
      <c r="J245" s="216" t="s">
        <v>1561</v>
      </c>
      <c r="K245" s="216" t="s">
        <v>433</v>
      </c>
      <c r="L245" s="217">
        <v>10</v>
      </c>
      <c r="M245" s="315" t="s">
        <v>2131</v>
      </c>
    </row>
    <row r="246" spans="1:14" ht="36" customHeight="1" outlineLevel="2">
      <c r="A246" s="57" t="s">
        <v>1582</v>
      </c>
      <c r="B246" s="72" t="s">
        <v>1583</v>
      </c>
      <c r="C246" s="28" t="s">
        <v>885</v>
      </c>
      <c r="D246" s="218" t="s">
        <v>436</v>
      </c>
      <c r="E246" s="218" t="s">
        <v>431</v>
      </c>
      <c r="F246" s="114">
        <v>0.65</v>
      </c>
      <c r="G246" s="219">
        <v>6000</v>
      </c>
      <c r="H246" s="220">
        <v>1501</v>
      </c>
      <c r="I246" s="116"/>
      <c r="J246" s="117" t="s">
        <v>1561</v>
      </c>
      <c r="K246" s="117" t="s">
        <v>433</v>
      </c>
      <c r="L246" s="115">
        <v>10</v>
      </c>
      <c r="M246" s="315" t="s">
        <v>2131</v>
      </c>
    </row>
    <row r="247" spans="1:14" ht="36" outlineLevel="2">
      <c r="A247" s="57" t="s">
        <v>1591</v>
      </c>
      <c r="B247" s="72" t="s">
        <v>356</v>
      </c>
      <c r="C247" s="28" t="s">
        <v>886</v>
      </c>
      <c r="D247" s="218" t="s">
        <v>437</v>
      </c>
      <c r="E247" s="218" t="s">
        <v>431</v>
      </c>
      <c r="F247" s="114">
        <v>0.4</v>
      </c>
      <c r="G247" s="219">
        <v>4920</v>
      </c>
      <c r="H247" s="220">
        <v>582</v>
      </c>
      <c r="I247" s="116"/>
      <c r="J247" s="117" t="s">
        <v>1561</v>
      </c>
      <c r="K247" s="117" t="s">
        <v>433</v>
      </c>
      <c r="L247" s="115">
        <v>10</v>
      </c>
    </row>
    <row r="248" spans="1:14" ht="36" outlineLevel="2">
      <c r="A248" s="47" t="s">
        <v>1750</v>
      </c>
      <c r="B248" s="81" t="s">
        <v>1751</v>
      </c>
      <c r="C248" s="5" t="s">
        <v>887</v>
      </c>
      <c r="D248" s="140" t="s">
        <v>436</v>
      </c>
      <c r="E248" s="140" t="s">
        <v>434</v>
      </c>
      <c r="F248" s="141">
        <v>1</v>
      </c>
      <c r="G248" s="221">
        <v>6540</v>
      </c>
      <c r="H248" s="167">
        <v>1710</v>
      </c>
      <c r="I248" s="167"/>
      <c r="J248" s="144" t="s">
        <v>1561</v>
      </c>
      <c r="K248" s="144" t="s">
        <v>433</v>
      </c>
      <c r="L248" s="145">
        <v>12</v>
      </c>
    </row>
    <row r="249" spans="1:14" ht="24" outlineLevel="2">
      <c r="A249" s="47" t="s">
        <v>1883</v>
      </c>
      <c r="B249" s="81" t="s">
        <v>1884</v>
      </c>
      <c r="C249" s="5" t="s">
        <v>888</v>
      </c>
      <c r="D249" s="140" t="s">
        <v>436</v>
      </c>
      <c r="E249" s="140" t="s">
        <v>435</v>
      </c>
      <c r="F249" s="141">
        <v>7.75</v>
      </c>
      <c r="G249" s="145">
        <v>13680</v>
      </c>
      <c r="H249" s="143">
        <v>13680</v>
      </c>
      <c r="I249" s="143">
        <v>2744</v>
      </c>
      <c r="J249" s="144" t="s">
        <v>1561</v>
      </c>
      <c r="K249" s="144" t="s">
        <v>433</v>
      </c>
      <c r="L249" s="145">
        <v>13</v>
      </c>
    </row>
    <row r="250" spans="1:14" outlineLevel="2">
      <c r="A250" s="47" t="s">
        <v>1895</v>
      </c>
      <c r="B250" s="81" t="s">
        <v>1896</v>
      </c>
      <c r="C250" s="5" t="s">
        <v>889</v>
      </c>
      <c r="D250" s="140" t="s">
        <v>436</v>
      </c>
      <c r="E250" s="140" t="s">
        <v>434</v>
      </c>
      <c r="F250" s="141">
        <v>1</v>
      </c>
      <c r="G250" s="145">
        <v>6960</v>
      </c>
      <c r="H250" s="143">
        <v>1413</v>
      </c>
      <c r="I250" s="143"/>
      <c r="J250" s="144" t="s">
        <v>1561</v>
      </c>
      <c r="K250" s="144" t="s">
        <v>433</v>
      </c>
      <c r="L250" s="145">
        <v>13</v>
      </c>
    </row>
    <row r="251" spans="1:14" ht="36" outlineLevel="2">
      <c r="A251" s="37" t="s">
        <v>1899</v>
      </c>
      <c r="B251" s="82" t="s">
        <v>1900</v>
      </c>
      <c r="C251" s="14" t="s">
        <v>890</v>
      </c>
      <c r="D251" s="99" t="s">
        <v>436</v>
      </c>
      <c r="E251" s="99" t="s">
        <v>431</v>
      </c>
      <c r="F251" s="147">
        <v>1.7</v>
      </c>
      <c r="G251" s="101">
        <v>8580</v>
      </c>
      <c r="H251" s="150">
        <v>3002</v>
      </c>
      <c r="I251" s="150"/>
      <c r="J251" s="100" t="s">
        <v>1561</v>
      </c>
      <c r="K251" s="100" t="s">
        <v>433</v>
      </c>
      <c r="L251" s="101">
        <v>13</v>
      </c>
    </row>
    <row r="252" spans="1:14" outlineLevel="1">
      <c r="A252" s="49"/>
      <c r="B252" s="86">
        <f>SUBTOTAL(3,B245:B251)</f>
        <v>7</v>
      </c>
      <c r="C252" s="18"/>
      <c r="D252" s="151"/>
      <c r="E252" s="151"/>
      <c r="F252" s="152"/>
      <c r="G252" s="222"/>
      <c r="H252" s="155"/>
      <c r="I252" s="155"/>
      <c r="J252" s="156" t="s">
        <v>791</v>
      </c>
      <c r="K252" s="157"/>
      <c r="L252" s="158"/>
    </row>
    <row r="253" spans="1:14" outlineLevel="1">
      <c r="A253" s="50"/>
      <c r="B253" s="87"/>
      <c r="C253" s="17"/>
      <c r="D253" s="159"/>
      <c r="E253" s="159"/>
      <c r="F253" s="160"/>
      <c r="G253" s="223"/>
      <c r="H253" s="163">
        <f>SUBTOTAL(9,H245:H251)</f>
        <v>22350</v>
      </c>
      <c r="I253" s="163">
        <f>SUBTOTAL(9,I245:I251)</f>
        <v>2744</v>
      </c>
      <c r="J253" s="164" t="s">
        <v>837</v>
      </c>
      <c r="K253" s="165"/>
      <c r="L253" s="166"/>
      <c r="N253" s="3">
        <f>SUM(H253:I253)</f>
        <v>25094</v>
      </c>
    </row>
    <row r="254" spans="1:14" ht="48" outlineLevel="2">
      <c r="A254" s="39" t="s">
        <v>600</v>
      </c>
      <c r="B254" s="71" t="s">
        <v>718</v>
      </c>
      <c r="C254" s="27" t="s">
        <v>891</v>
      </c>
      <c r="D254" s="105" t="s">
        <v>436</v>
      </c>
      <c r="E254" s="105" t="s">
        <v>434</v>
      </c>
      <c r="F254" s="111">
        <v>1</v>
      </c>
      <c r="G254" s="23">
        <v>4200</v>
      </c>
      <c r="H254" s="138">
        <v>1100</v>
      </c>
      <c r="I254" s="112"/>
      <c r="J254" s="224" t="s">
        <v>1552</v>
      </c>
      <c r="K254" s="107" t="s">
        <v>433</v>
      </c>
      <c r="L254" s="106">
        <v>5</v>
      </c>
    </row>
    <row r="255" spans="1:14" ht="24" outlineLevel="2">
      <c r="A255" s="57" t="s">
        <v>1550</v>
      </c>
      <c r="B255" s="72" t="s">
        <v>1551</v>
      </c>
      <c r="C255" s="28" t="s">
        <v>892</v>
      </c>
      <c r="D255" s="218" t="s">
        <v>436</v>
      </c>
      <c r="E255" s="218" t="s">
        <v>431</v>
      </c>
      <c r="F255" s="114">
        <v>0.5</v>
      </c>
      <c r="G255" s="219">
        <v>4476</v>
      </c>
      <c r="H255" s="220">
        <v>845</v>
      </c>
      <c r="I255" s="116"/>
      <c r="J255" s="117" t="s">
        <v>1552</v>
      </c>
      <c r="K255" s="117" t="s">
        <v>433</v>
      </c>
      <c r="L255" s="115">
        <v>10</v>
      </c>
      <c r="M255" s="315" t="s">
        <v>2131</v>
      </c>
    </row>
    <row r="256" spans="1:14" ht="24" outlineLevel="2">
      <c r="A256" s="57" t="s">
        <v>1562</v>
      </c>
      <c r="B256" s="72" t="s">
        <v>1563</v>
      </c>
      <c r="C256" s="28" t="s">
        <v>893</v>
      </c>
      <c r="D256" s="218" t="s">
        <v>436</v>
      </c>
      <c r="E256" s="218" t="s">
        <v>435</v>
      </c>
      <c r="F256" s="114">
        <v>3.3330000000000002</v>
      </c>
      <c r="G256" s="219">
        <v>8580</v>
      </c>
      <c r="H256" s="220">
        <v>8578</v>
      </c>
      <c r="I256" s="116"/>
      <c r="J256" s="117" t="s">
        <v>1552</v>
      </c>
      <c r="K256" s="117" t="s">
        <v>433</v>
      </c>
      <c r="L256" s="115">
        <v>10</v>
      </c>
      <c r="M256" s="315" t="s">
        <v>2131</v>
      </c>
    </row>
    <row r="257" spans="1:14" ht="45.75" customHeight="1" outlineLevel="2">
      <c r="A257" s="42" t="s">
        <v>1653</v>
      </c>
      <c r="B257" s="72" t="s">
        <v>1654</v>
      </c>
      <c r="C257" s="28" t="s">
        <v>894</v>
      </c>
      <c r="D257" s="113" t="s">
        <v>436</v>
      </c>
      <c r="E257" s="113" t="s">
        <v>435</v>
      </c>
      <c r="F257" s="114">
        <v>1.75</v>
      </c>
      <c r="G257" s="115">
        <v>4620</v>
      </c>
      <c r="H257" s="116">
        <v>3191</v>
      </c>
      <c r="I257" s="116"/>
      <c r="J257" s="117" t="s">
        <v>1552</v>
      </c>
      <c r="K257" s="117" t="s">
        <v>433</v>
      </c>
      <c r="L257" s="115">
        <v>10</v>
      </c>
    </row>
    <row r="258" spans="1:14" ht="48" outlineLevel="2">
      <c r="A258" s="42" t="s">
        <v>1681</v>
      </c>
      <c r="B258" s="72" t="s">
        <v>364</v>
      </c>
      <c r="C258" s="28" t="s">
        <v>895</v>
      </c>
      <c r="D258" s="113" t="s">
        <v>437</v>
      </c>
      <c r="E258" s="113" t="s">
        <v>435</v>
      </c>
      <c r="F258" s="114">
        <v>2</v>
      </c>
      <c r="G258" s="115">
        <v>3360</v>
      </c>
      <c r="H258" s="116">
        <v>3284</v>
      </c>
      <c r="I258" s="116"/>
      <c r="J258" s="117" t="s">
        <v>1552</v>
      </c>
      <c r="K258" s="117" t="s">
        <v>433</v>
      </c>
      <c r="L258" s="115">
        <v>10</v>
      </c>
    </row>
    <row r="259" spans="1:14" ht="48" outlineLevel="2">
      <c r="A259" s="42" t="s">
        <v>1694</v>
      </c>
      <c r="B259" s="81" t="s">
        <v>1695</v>
      </c>
      <c r="C259" s="5" t="s">
        <v>0</v>
      </c>
      <c r="D259" s="113" t="s">
        <v>436</v>
      </c>
      <c r="E259" s="113" t="s">
        <v>431</v>
      </c>
      <c r="F259" s="114">
        <v>5.2</v>
      </c>
      <c r="G259" s="115">
        <v>10800</v>
      </c>
      <c r="H259" s="116">
        <v>7415</v>
      </c>
      <c r="I259" s="116"/>
      <c r="J259" s="117" t="s">
        <v>1552</v>
      </c>
      <c r="K259" s="117" t="s">
        <v>433</v>
      </c>
      <c r="L259" s="115">
        <v>11</v>
      </c>
      <c r="M259" s="315" t="s">
        <v>2131</v>
      </c>
    </row>
    <row r="260" spans="1:14" ht="24" outlineLevel="2">
      <c r="A260" s="43" t="s">
        <v>1696</v>
      </c>
      <c r="B260" s="82" t="s">
        <v>1697</v>
      </c>
      <c r="C260" s="14" t="s">
        <v>1</v>
      </c>
      <c r="D260" s="118" t="s">
        <v>436</v>
      </c>
      <c r="E260" s="118" t="s">
        <v>431</v>
      </c>
      <c r="F260" s="119">
        <v>4.5</v>
      </c>
      <c r="G260" s="120">
        <v>15840</v>
      </c>
      <c r="H260" s="121">
        <v>6956</v>
      </c>
      <c r="I260" s="121"/>
      <c r="J260" s="122" t="s">
        <v>1552</v>
      </c>
      <c r="K260" s="122" t="s">
        <v>433</v>
      </c>
      <c r="L260" s="120">
        <v>11</v>
      </c>
      <c r="M260" s="315" t="s">
        <v>2131</v>
      </c>
    </row>
    <row r="261" spans="1:14" outlineLevel="1">
      <c r="A261" s="44"/>
      <c r="B261" s="86">
        <f>SUBTOTAL(3,B254:B260)</f>
        <v>7</v>
      </c>
      <c r="C261" s="18"/>
      <c r="D261" s="123"/>
      <c r="E261" s="123"/>
      <c r="F261" s="124"/>
      <c r="G261" s="125"/>
      <c r="H261" s="126"/>
      <c r="I261" s="126"/>
      <c r="J261" s="225" t="s">
        <v>792</v>
      </c>
      <c r="K261" s="128"/>
      <c r="L261" s="129"/>
    </row>
    <row r="262" spans="1:14" outlineLevel="1">
      <c r="A262" s="45"/>
      <c r="B262" s="87"/>
      <c r="C262" s="17"/>
      <c r="D262" s="130"/>
      <c r="E262" s="130"/>
      <c r="F262" s="131"/>
      <c r="G262" s="132"/>
      <c r="H262" s="133">
        <f>SUBTOTAL(9,H254:H260)</f>
        <v>31369</v>
      </c>
      <c r="I262" s="133">
        <f>SUBTOTAL(9,I254:I260)</f>
        <v>0</v>
      </c>
      <c r="J262" s="226" t="s">
        <v>838</v>
      </c>
      <c r="K262" s="135"/>
      <c r="L262" s="136"/>
      <c r="N262" s="3">
        <f>SUM(H262:I262)</f>
        <v>31369</v>
      </c>
    </row>
    <row r="263" spans="1:14" ht="25.5" customHeight="1" outlineLevel="2">
      <c r="A263" s="58" t="s">
        <v>1685</v>
      </c>
      <c r="B263" s="88" t="s">
        <v>1686</v>
      </c>
      <c r="C263" s="19" t="s">
        <v>2</v>
      </c>
      <c r="D263" s="227" t="s">
        <v>436</v>
      </c>
      <c r="E263" s="227" t="s">
        <v>435</v>
      </c>
      <c r="F263" s="212">
        <v>8</v>
      </c>
      <c r="G263" s="217">
        <v>10920</v>
      </c>
      <c r="H263" s="215">
        <v>10920</v>
      </c>
      <c r="I263" s="215">
        <v>1414</v>
      </c>
      <c r="J263" s="216" t="s">
        <v>1687</v>
      </c>
      <c r="K263" s="216" t="s">
        <v>433</v>
      </c>
      <c r="L263" s="217">
        <v>11</v>
      </c>
    </row>
    <row r="264" spans="1:14" ht="24" outlineLevel="2">
      <c r="A264" s="42" t="s">
        <v>1688</v>
      </c>
      <c r="B264" s="81" t="s">
        <v>1689</v>
      </c>
      <c r="C264" s="5" t="s">
        <v>3</v>
      </c>
      <c r="D264" s="113" t="s">
        <v>436</v>
      </c>
      <c r="E264" s="113" t="s">
        <v>435</v>
      </c>
      <c r="F264" s="114">
        <v>3.9</v>
      </c>
      <c r="G264" s="115">
        <v>17640</v>
      </c>
      <c r="H264" s="116">
        <v>8750</v>
      </c>
      <c r="I264" s="116"/>
      <c r="J264" s="117" t="s">
        <v>1687</v>
      </c>
      <c r="K264" s="117" t="s">
        <v>433</v>
      </c>
      <c r="L264" s="115">
        <v>11</v>
      </c>
    </row>
    <row r="265" spans="1:14" ht="48.75" customHeight="1" outlineLevel="2">
      <c r="A265" s="42" t="s">
        <v>1690</v>
      </c>
      <c r="B265" s="81" t="s">
        <v>1691</v>
      </c>
      <c r="C265" s="5" t="s">
        <v>4</v>
      </c>
      <c r="D265" s="113" t="s">
        <v>436</v>
      </c>
      <c r="E265" s="113" t="s">
        <v>435</v>
      </c>
      <c r="F265" s="114">
        <v>4.5</v>
      </c>
      <c r="G265" s="115">
        <v>16104</v>
      </c>
      <c r="H265" s="116">
        <v>9275</v>
      </c>
      <c r="I265" s="116"/>
      <c r="J265" s="117" t="s">
        <v>1687</v>
      </c>
      <c r="K265" s="117" t="s">
        <v>433</v>
      </c>
      <c r="L265" s="115">
        <v>11</v>
      </c>
    </row>
    <row r="266" spans="1:14" ht="24" outlineLevel="2">
      <c r="A266" s="43" t="s">
        <v>1702</v>
      </c>
      <c r="B266" s="82" t="s">
        <v>1703</v>
      </c>
      <c r="C266" s="14" t="s">
        <v>5</v>
      </c>
      <c r="D266" s="118" t="s">
        <v>436</v>
      </c>
      <c r="E266" s="118" t="s">
        <v>435</v>
      </c>
      <c r="F266" s="119">
        <v>2</v>
      </c>
      <c r="G266" s="120">
        <v>11820</v>
      </c>
      <c r="H266" s="121">
        <v>7089</v>
      </c>
      <c r="I266" s="121"/>
      <c r="J266" s="122" t="s">
        <v>1687</v>
      </c>
      <c r="K266" s="122" t="s">
        <v>433</v>
      </c>
      <c r="L266" s="120">
        <v>11</v>
      </c>
    </row>
    <row r="267" spans="1:14" outlineLevel="1">
      <c r="A267" s="44"/>
      <c r="B267" s="86">
        <f>SUBTOTAL(3,B263:B266)</f>
        <v>4</v>
      </c>
      <c r="C267" s="18"/>
      <c r="D267" s="123"/>
      <c r="E267" s="123"/>
      <c r="F267" s="124"/>
      <c r="G267" s="125"/>
      <c r="H267" s="126"/>
      <c r="I267" s="126"/>
      <c r="J267" s="225" t="s">
        <v>793</v>
      </c>
      <c r="K267" s="128"/>
      <c r="L267" s="129"/>
    </row>
    <row r="268" spans="1:14" ht="21" outlineLevel="1" thickBot="1">
      <c r="A268" s="59"/>
      <c r="B268" s="89"/>
      <c r="C268" s="21"/>
      <c r="D268" s="228"/>
      <c r="E268" s="228"/>
      <c r="F268" s="229"/>
      <c r="G268" s="230"/>
      <c r="H268" s="231">
        <f>SUBTOTAL(9,H263:H266)</f>
        <v>36034</v>
      </c>
      <c r="I268" s="231">
        <f>SUBTOTAL(9,I263:I266)</f>
        <v>1414</v>
      </c>
      <c r="J268" s="232" t="s">
        <v>839</v>
      </c>
      <c r="K268" s="233"/>
      <c r="L268" s="234"/>
      <c r="N268" s="3">
        <f>SUM(H268:I268)</f>
        <v>37448</v>
      </c>
    </row>
    <row r="269" spans="1:14" ht="21" outlineLevel="1" thickTop="1">
      <c r="A269" s="45"/>
      <c r="B269" s="90">
        <f>SUM(B252,B261,B267)</f>
        <v>18</v>
      </c>
      <c r="C269" s="20"/>
      <c r="D269" s="130"/>
      <c r="E269" s="130"/>
      <c r="F269" s="131"/>
      <c r="G269" s="132"/>
      <c r="H269" s="133">
        <f>SUM(H253,H262,H268)</f>
        <v>89753</v>
      </c>
      <c r="I269" s="133">
        <f>SUM(I253,I262,I268)</f>
        <v>4158</v>
      </c>
      <c r="J269" s="226" t="s">
        <v>833</v>
      </c>
      <c r="K269" s="135"/>
      <c r="L269" s="136"/>
    </row>
    <row r="270" spans="1:14" ht="51" customHeight="1" outlineLevel="2">
      <c r="A270" s="39" t="s">
        <v>1738</v>
      </c>
      <c r="B270" s="88" t="s">
        <v>1739</v>
      </c>
      <c r="C270" s="19" t="s">
        <v>6</v>
      </c>
      <c r="D270" s="105" t="s">
        <v>436</v>
      </c>
      <c r="E270" s="105" t="s">
        <v>434</v>
      </c>
      <c r="F270" s="111">
        <v>3</v>
      </c>
      <c r="G270" s="235">
        <v>22716</v>
      </c>
      <c r="H270" s="112">
        <v>4842</v>
      </c>
      <c r="I270" s="112"/>
      <c r="J270" s="107" t="s">
        <v>400</v>
      </c>
      <c r="K270" s="107" t="s">
        <v>433</v>
      </c>
      <c r="L270" s="106">
        <v>12</v>
      </c>
    </row>
    <row r="271" spans="1:14" ht="24" outlineLevel="2">
      <c r="A271" s="47" t="s">
        <v>1766</v>
      </c>
      <c r="B271" s="81" t="s">
        <v>1767</v>
      </c>
      <c r="C271" s="5" t="s">
        <v>7</v>
      </c>
      <c r="D271" s="140" t="s">
        <v>436</v>
      </c>
      <c r="E271" s="140" t="s">
        <v>431</v>
      </c>
      <c r="F271" s="141">
        <v>6</v>
      </c>
      <c r="G271" s="221">
        <v>25740</v>
      </c>
      <c r="H271" s="167">
        <v>13947</v>
      </c>
      <c r="I271" s="167"/>
      <c r="J271" s="144" t="s">
        <v>400</v>
      </c>
      <c r="K271" s="144" t="s">
        <v>433</v>
      </c>
      <c r="L271" s="145">
        <v>12</v>
      </c>
    </row>
    <row r="272" spans="1:14" ht="36" outlineLevel="2">
      <c r="A272" s="37" t="s">
        <v>1772</v>
      </c>
      <c r="B272" s="82" t="s">
        <v>1842</v>
      </c>
      <c r="C272" s="14" t="s">
        <v>8</v>
      </c>
      <c r="D272" s="99" t="s">
        <v>436</v>
      </c>
      <c r="E272" s="99" t="s">
        <v>434</v>
      </c>
      <c r="F272" s="147">
        <v>3.45</v>
      </c>
      <c r="G272" s="236">
        <v>26172</v>
      </c>
      <c r="H272" s="237">
        <v>5568</v>
      </c>
      <c r="I272" s="237"/>
      <c r="J272" s="100" t="s">
        <v>400</v>
      </c>
      <c r="K272" s="100" t="s">
        <v>433</v>
      </c>
      <c r="L272" s="101">
        <v>12</v>
      </c>
    </row>
    <row r="273" spans="1:14" outlineLevel="1">
      <c r="A273" s="49"/>
      <c r="B273" s="86">
        <f>SUBTOTAL(3,B270:B272)</f>
        <v>3</v>
      </c>
      <c r="C273" s="18"/>
      <c r="D273" s="151"/>
      <c r="E273" s="151"/>
      <c r="F273" s="152"/>
      <c r="G273" s="238"/>
      <c r="H273" s="239"/>
      <c r="I273" s="239"/>
      <c r="J273" s="156" t="s">
        <v>794</v>
      </c>
      <c r="K273" s="157"/>
      <c r="L273" s="158"/>
    </row>
    <row r="274" spans="1:14" outlineLevel="1">
      <c r="A274" s="50"/>
      <c r="B274" s="87"/>
      <c r="C274" s="17"/>
      <c r="D274" s="159"/>
      <c r="E274" s="159"/>
      <c r="F274" s="160"/>
      <c r="G274" s="240"/>
      <c r="H274" s="241">
        <f>SUBTOTAL(9,H270:H272)</f>
        <v>24357</v>
      </c>
      <c r="I274" s="241">
        <f>SUBTOTAL(9,I270:I272)</f>
        <v>0</v>
      </c>
      <c r="J274" s="164" t="s">
        <v>840</v>
      </c>
      <c r="K274" s="165"/>
      <c r="L274" s="166"/>
      <c r="N274" s="3">
        <f>SUM(H274:I274)</f>
        <v>24357</v>
      </c>
    </row>
    <row r="275" spans="1:14" ht="60" outlineLevel="2">
      <c r="A275" s="39" t="s">
        <v>1726</v>
      </c>
      <c r="B275" s="88" t="s">
        <v>1727</v>
      </c>
      <c r="C275" s="19" t="s">
        <v>9</v>
      </c>
      <c r="D275" s="105" t="s">
        <v>436</v>
      </c>
      <c r="E275" s="105" t="s">
        <v>434</v>
      </c>
      <c r="F275" s="111">
        <v>1</v>
      </c>
      <c r="G275" s="235">
        <v>4200</v>
      </c>
      <c r="H275" s="112">
        <v>1665</v>
      </c>
      <c r="I275" s="112"/>
      <c r="J275" s="107" t="s">
        <v>398</v>
      </c>
      <c r="K275" s="107" t="s">
        <v>433</v>
      </c>
      <c r="L275" s="106">
        <v>12</v>
      </c>
    </row>
    <row r="276" spans="1:14" outlineLevel="2">
      <c r="A276" s="47" t="s">
        <v>1748</v>
      </c>
      <c r="B276" s="81" t="s">
        <v>1749</v>
      </c>
      <c r="C276" s="5" t="s">
        <v>10</v>
      </c>
      <c r="D276" s="140" t="s">
        <v>436</v>
      </c>
      <c r="E276" s="140" t="s">
        <v>435</v>
      </c>
      <c r="F276" s="141">
        <v>1</v>
      </c>
      <c r="G276" s="221">
        <v>9600</v>
      </c>
      <c r="H276" s="167">
        <v>3137</v>
      </c>
      <c r="I276" s="167"/>
      <c r="J276" s="144" t="s">
        <v>398</v>
      </c>
      <c r="K276" s="144" t="s">
        <v>433</v>
      </c>
      <c r="L276" s="145">
        <v>12</v>
      </c>
    </row>
    <row r="277" spans="1:14" outlineLevel="2">
      <c r="A277" s="47" t="s">
        <v>1756</v>
      </c>
      <c r="B277" s="81" t="s">
        <v>1757</v>
      </c>
      <c r="C277" s="5" t="s">
        <v>11</v>
      </c>
      <c r="D277" s="140" t="s">
        <v>436</v>
      </c>
      <c r="E277" s="140" t="s">
        <v>434</v>
      </c>
      <c r="F277" s="141">
        <v>1</v>
      </c>
      <c r="G277" s="221">
        <v>5112</v>
      </c>
      <c r="H277" s="167">
        <v>1665</v>
      </c>
      <c r="I277" s="167"/>
      <c r="J277" s="144" t="s">
        <v>398</v>
      </c>
      <c r="K277" s="144" t="s">
        <v>433</v>
      </c>
      <c r="L277" s="145">
        <v>12</v>
      </c>
    </row>
    <row r="278" spans="1:14" ht="24" outlineLevel="2">
      <c r="A278" s="47" t="s">
        <v>1758</v>
      </c>
      <c r="B278" s="81" t="s">
        <v>1759</v>
      </c>
      <c r="C278" s="5" t="s">
        <v>12</v>
      </c>
      <c r="D278" s="140" t="s">
        <v>436</v>
      </c>
      <c r="E278" s="140" t="s">
        <v>435</v>
      </c>
      <c r="F278" s="141">
        <v>3.2</v>
      </c>
      <c r="G278" s="221">
        <v>24078</v>
      </c>
      <c r="H278" s="167">
        <v>10039</v>
      </c>
      <c r="I278" s="167"/>
      <c r="J278" s="144" t="s">
        <v>398</v>
      </c>
      <c r="K278" s="144" t="s">
        <v>433</v>
      </c>
      <c r="L278" s="145">
        <v>12</v>
      </c>
      <c r="M278" s="315" t="s">
        <v>2131</v>
      </c>
    </row>
    <row r="279" spans="1:14" ht="24" outlineLevel="2">
      <c r="A279" s="37" t="s">
        <v>1853</v>
      </c>
      <c r="B279" s="82" t="s">
        <v>1854</v>
      </c>
      <c r="C279" s="14" t="s">
        <v>13</v>
      </c>
      <c r="D279" s="99" t="s">
        <v>436</v>
      </c>
      <c r="E279" s="99" t="s">
        <v>431</v>
      </c>
      <c r="F279" s="147">
        <v>1</v>
      </c>
      <c r="G279" s="236">
        <v>8280</v>
      </c>
      <c r="H279" s="237">
        <v>2401</v>
      </c>
      <c r="I279" s="237"/>
      <c r="J279" s="100" t="s">
        <v>398</v>
      </c>
      <c r="K279" s="100" t="s">
        <v>433</v>
      </c>
      <c r="L279" s="101">
        <v>12</v>
      </c>
    </row>
    <row r="280" spans="1:14" outlineLevel="1">
      <c r="A280" s="49"/>
      <c r="B280" s="86">
        <f>SUBTOTAL(3,B275:B279)</f>
        <v>5</v>
      </c>
      <c r="C280" s="18"/>
      <c r="D280" s="151"/>
      <c r="E280" s="151"/>
      <c r="F280" s="152"/>
      <c r="G280" s="238"/>
      <c r="H280" s="239"/>
      <c r="I280" s="239"/>
      <c r="J280" s="156" t="s">
        <v>795</v>
      </c>
      <c r="K280" s="157"/>
      <c r="L280" s="158"/>
    </row>
    <row r="281" spans="1:14" ht="21" outlineLevel="1" thickBot="1">
      <c r="A281" s="60"/>
      <c r="B281" s="89"/>
      <c r="C281" s="21"/>
      <c r="D281" s="242"/>
      <c r="E281" s="242"/>
      <c r="F281" s="243"/>
      <c r="G281" s="244"/>
      <c r="H281" s="245">
        <f>SUBTOTAL(9,H275:H279)</f>
        <v>18907</v>
      </c>
      <c r="I281" s="245">
        <f>SUBTOTAL(9,I275:I279)</f>
        <v>0</v>
      </c>
      <c r="J281" s="246" t="s">
        <v>841</v>
      </c>
      <c r="K281" s="247"/>
      <c r="L281" s="248"/>
      <c r="N281" s="3">
        <f>SUM(H281:I281)</f>
        <v>18907</v>
      </c>
    </row>
    <row r="282" spans="1:14" ht="21" outlineLevel="1" thickTop="1">
      <c r="A282" s="50"/>
      <c r="B282" s="90">
        <f>SUM(B273,B280)</f>
        <v>8</v>
      </c>
      <c r="C282" s="20"/>
      <c r="D282" s="159"/>
      <c r="E282" s="159"/>
      <c r="F282" s="160"/>
      <c r="G282" s="240"/>
      <c r="H282" s="241">
        <f>SUM(H281,H274)</f>
        <v>43264</v>
      </c>
      <c r="I282" s="241">
        <f>SUM(I281,I274)</f>
        <v>0</v>
      </c>
      <c r="J282" s="164" t="s">
        <v>1332</v>
      </c>
      <c r="K282" s="165"/>
      <c r="L282" s="166"/>
    </row>
    <row r="283" spans="1:14" ht="24" outlineLevel="2">
      <c r="A283" s="39" t="s">
        <v>601</v>
      </c>
      <c r="B283" s="71" t="s">
        <v>719</v>
      </c>
      <c r="C283" s="27" t="s">
        <v>14</v>
      </c>
      <c r="D283" s="105" t="s">
        <v>436</v>
      </c>
      <c r="E283" s="105" t="s">
        <v>435</v>
      </c>
      <c r="F283" s="111">
        <v>4.133</v>
      </c>
      <c r="G283" s="23">
        <v>19020</v>
      </c>
      <c r="H283" s="138">
        <v>10603</v>
      </c>
      <c r="I283" s="112"/>
      <c r="J283" s="107" t="s">
        <v>156</v>
      </c>
      <c r="K283" s="107" t="s">
        <v>432</v>
      </c>
      <c r="L283" s="106">
        <v>5</v>
      </c>
    </row>
    <row r="284" spans="1:14" ht="36" outlineLevel="2">
      <c r="A284" s="47" t="s">
        <v>602</v>
      </c>
      <c r="B284" s="72" t="s">
        <v>720</v>
      </c>
      <c r="C284" s="28" t="s">
        <v>15</v>
      </c>
      <c r="D284" s="140" t="s">
        <v>436</v>
      </c>
      <c r="E284" s="140" t="s">
        <v>435</v>
      </c>
      <c r="F284" s="141">
        <v>5.0330000000000004</v>
      </c>
      <c r="G284" s="4">
        <v>14160</v>
      </c>
      <c r="H284" s="143">
        <v>12912</v>
      </c>
      <c r="I284" s="167"/>
      <c r="J284" s="144" t="s">
        <v>156</v>
      </c>
      <c r="K284" s="144" t="s">
        <v>432</v>
      </c>
      <c r="L284" s="145">
        <v>5</v>
      </c>
    </row>
    <row r="285" spans="1:14" ht="36" outlineLevel="2">
      <c r="A285" s="47" t="s">
        <v>603</v>
      </c>
      <c r="B285" s="72" t="s">
        <v>721</v>
      </c>
      <c r="C285" s="28" t="s">
        <v>16</v>
      </c>
      <c r="D285" s="140" t="s">
        <v>436</v>
      </c>
      <c r="E285" s="140" t="s">
        <v>431</v>
      </c>
      <c r="F285" s="141">
        <v>1.4</v>
      </c>
      <c r="G285" s="4">
        <v>10080</v>
      </c>
      <c r="H285" s="143">
        <v>2565</v>
      </c>
      <c r="I285" s="167"/>
      <c r="J285" s="144" t="s">
        <v>156</v>
      </c>
      <c r="K285" s="144" t="s">
        <v>432</v>
      </c>
      <c r="L285" s="145">
        <v>5</v>
      </c>
    </row>
    <row r="286" spans="1:14" ht="25.5" customHeight="1" outlineLevel="2">
      <c r="A286" s="47" t="s">
        <v>604</v>
      </c>
      <c r="B286" s="72" t="s">
        <v>722</v>
      </c>
      <c r="C286" s="28" t="s">
        <v>17</v>
      </c>
      <c r="D286" s="140" t="s">
        <v>436</v>
      </c>
      <c r="E286" s="140" t="s">
        <v>435</v>
      </c>
      <c r="F286" s="141">
        <v>4.5999999999999996</v>
      </c>
      <c r="G286" s="4">
        <v>20580</v>
      </c>
      <c r="H286" s="143">
        <v>11801</v>
      </c>
      <c r="I286" s="167"/>
      <c r="J286" s="144" t="s">
        <v>156</v>
      </c>
      <c r="K286" s="144" t="s">
        <v>432</v>
      </c>
      <c r="L286" s="145">
        <v>5</v>
      </c>
    </row>
    <row r="287" spans="1:14" ht="48" outlineLevel="2">
      <c r="A287" s="47" t="s">
        <v>454</v>
      </c>
      <c r="B287" s="72" t="s">
        <v>904</v>
      </c>
      <c r="C287" s="28" t="s">
        <v>18</v>
      </c>
      <c r="D287" s="140" t="s">
        <v>437</v>
      </c>
      <c r="E287" s="140" t="s">
        <v>435</v>
      </c>
      <c r="F287" s="141">
        <v>3.5</v>
      </c>
      <c r="G287" s="4">
        <v>10368</v>
      </c>
      <c r="H287" s="167">
        <v>7844</v>
      </c>
      <c r="I287" s="143"/>
      <c r="J287" s="144" t="s">
        <v>156</v>
      </c>
      <c r="K287" s="144" t="s">
        <v>432</v>
      </c>
      <c r="L287" s="145">
        <v>7</v>
      </c>
    </row>
    <row r="288" spans="1:14" ht="23.25" customHeight="1" outlineLevel="2">
      <c r="A288" s="47" t="s">
        <v>513</v>
      </c>
      <c r="B288" s="72" t="s">
        <v>954</v>
      </c>
      <c r="C288" s="28" t="s">
        <v>918</v>
      </c>
      <c r="D288" s="140" t="s">
        <v>436</v>
      </c>
      <c r="E288" s="140" t="s">
        <v>435</v>
      </c>
      <c r="F288" s="141">
        <v>2.5</v>
      </c>
      <c r="G288" s="4">
        <v>12000</v>
      </c>
      <c r="H288" s="167">
        <v>6661</v>
      </c>
      <c r="I288" s="143"/>
      <c r="J288" s="144" t="s">
        <v>155</v>
      </c>
      <c r="K288" s="144" t="s">
        <v>432</v>
      </c>
      <c r="L288" s="145">
        <v>1</v>
      </c>
    </row>
    <row r="289" spans="1:14" ht="24" outlineLevel="2">
      <c r="A289" s="47" t="s">
        <v>465</v>
      </c>
      <c r="B289" s="72" t="s">
        <v>640</v>
      </c>
      <c r="C289" s="28" t="s">
        <v>919</v>
      </c>
      <c r="D289" s="140" t="s">
        <v>436</v>
      </c>
      <c r="E289" s="140" t="s">
        <v>431</v>
      </c>
      <c r="F289" s="141">
        <v>2.4</v>
      </c>
      <c r="G289" s="4">
        <v>8160</v>
      </c>
      <c r="H289" s="167">
        <v>5116</v>
      </c>
      <c r="I289" s="143"/>
      <c r="J289" s="144" t="s">
        <v>155</v>
      </c>
      <c r="K289" s="144" t="s">
        <v>432</v>
      </c>
      <c r="L289" s="145">
        <v>1</v>
      </c>
    </row>
    <row r="290" spans="1:14" ht="36" outlineLevel="2">
      <c r="A290" s="47" t="s">
        <v>467</v>
      </c>
      <c r="B290" s="72" t="s">
        <v>642</v>
      </c>
      <c r="C290" s="28" t="s">
        <v>920</v>
      </c>
      <c r="D290" s="140" t="s">
        <v>436</v>
      </c>
      <c r="E290" s="140" t="s">
        <v>431</v>
      </c>
      <c r="F290" s="141">
        <v>1.5</v>
      </c>
      <c r="G290" s="4">
        <v>3720</v>
      </c>
      <c r="H290" s="167">
        <v>3197</v>
      </c>
      <c r="I290" s="143"/>
      <c r="J290" s="144" t="s">
        <v>155</v>
      </c>
      <c r="K290" s="144" t="s">
        <v>432</v>
      </c>
      <c r="L290" s="145">
        <v>1</v>
      </c>
    </row>
    <row r="291" spans="1:14" ht="36" outlineLevel="2">
      <c r="A291" s="61" t="s">
        <v>581</v>
      </c>
      <c r="B291" s="72" t="s">
        <v>699</v>
      </c>
      <c r="C291" s="28" t="s">
        <v>921</v>
      </c>
      <c r="D291" s="140" t="s">
        <v>436</v>
      </c>
      <c r="E291" s="249" t="s">
        <v>431</v>
      </c>
      <c r="F291" s="141">
        <v>4</v>
      </c>
      <c r="G291" s="4">
        <v>10000</v>
      </c>
      <c r="H291" s="143">
        <v>7330</v>
      </c>
      <c r="I291" s="167"/>
      <c r="J291" s="250" t="s">
        <v>155</v>
      </c>
      <c r="K291" s="144" t="s">
        <v>432</v>
      </c>
      <c r="L291" s="145">
        <v>5</v>
      </c>
      <c r="M291" s="315" t="s">
        <v>2131</v>
      </c>
    </row>
    <row r="292" spans="1:14" ht="24" outlineLevel="2">
      <c r="A292" s="47" t="s">
        <v>586</v>
      </c>
      <c r="B292" s="72" t="s">
        <v>704</v>
      </c>
      <c r="C292" s="28" t="s">
        <v>922</v>
      </c>
      <c r="D292" s="140" t="s">
        <v>436</v>
      </c>
      <c r="E292" s="140" t="s">
        <v>435</v>
      </c>
      <c r="F292" s="141">
        <v>1.333</v>
      </c>
      <c r="G292" s="4">
        <v>13680</v>
      </c>
      <c r="H292" s="143">
        <v>3420</v>
      </c>
      <c r="I292" s="167"/>
      <c r="J292" s="144" t="s">
        <v>155</v>
      </c>
      <c r="K292" s="144" t="s">
        <v>432</v>
      </c>
      <c r="L292" s="145">
        <v>5</v>
      </c>
    </row>
    <row r="293" spans="1:14" ht="24" outlineLevel="2">
      <c r="A293" s="47" t="s">
        <v>588</v>
      </c>
      <c r="B293" s="72" t="s">
        <v>706</v>
      </c>
      <c r="C293" s="28" t="s">
        <v>923</v>
      </c>
      <c r="D293" s="140" t="s">
        <v>436</v>
      </c>
      <c r="E293" s="140" t="s">
        <v>435</v>
      </c>
      <c r="F293" s="141">
        <v>9</v>
      </c>
      <c r="G293" s="4">
        <v>11040</v>
      </c>
      <c r="H293" s="142">
        <v>11040</v>
      </c>
      <c r="I293" s="167">
        <v>12049</v>
      </c>
      <c r="J293" s="144" t="s">
        <v>155</v>
      </c>
      <c r="K293" s="144" t="s">
        <v>432</v>
      </c>
      <c r="L293" s="145">
        <v>5</v>
      </c>
    </row>
    <row r="294" spans="1:14" ht="24" outlineLevel="2">
      <c r="A294" s="47" t="s">
        <v>590</v>
      </c>
      <c r="B294" s="72" t="s">
        <v>708</v>
      </c>
      <c r="C294" s="28" t="s">
        <v>924</v>
      </c>
      <c r="D294" s="140" t="s">
        <v>436</v>
      </c>
      <c r="E294" s="140" t="s">
        <v>435</v>
      </c>
      <c r="F294" s="141">
        <v>5.9</v>
      </c>
      <c r="G294" s="4">
        <v>12000</v>
      </c>
      <c r="H294" s="142">
        <v>12000</v>
      </c>
      <c r="I294" s="167">
        <v>3136</v>
      </c>
      <c r="J294" s="144" t="s">
        <v>155</v>
      </c>
      <c r="K294" s="144" t="s">
        <v>432</v>
      </c>
      <c r="L294" s="145">
        <v>5</v>
      </c>
    </row>
    <row r="295" spans="1:14" ht="24" outlineLevel="2">
      <c r="A295" s="47" t="s">
        <v>591</v>
      </c>
      <c r="B295" s="72" t="s">
        <v>709</v>
      </c>
      <c r="C295" s="28" t="s">
        <v>925</v>
      </c>
      <c r="D295" s="140" t="s">
        <v>436</v>
      </c>
      <c r="E295" s="140" t="s">
        <v>435</v>
      </c>
      <c r="F295" s="141">
        <v>3.6669999999999998</v>
      </c>
      <c r="G295" s="4">
        <v>13320</v>
      </c>
      <c r="H295" s="143">
        <v>9408</v>
      </c>
      <c r="I295" s="167"/>
      <c r="J295" s="144" t="s">
        <v>155</v>
      </c>
      <c r="K295" s="144" t="s">
        <v>432</v>
      </c>
      <c r="L295" s="145">
        <v>5</v>
      </c>
    </row>
    <row r="296" spans="1:14" ht="36.75" customHeight="1" outlineLevel="2">
      <c r="A296" s="47" t="s">
        <v>593</v>
      </c>
      <c r="B296" s="72" t="s">
        <v>711</v>
      </c>
      <c r="C296" s="28" t="s">
        <v>927</v>
      </c>
      <c r="D296" s="140" t="s">
        <v>436</v>
      </c>
      <c r="E296" s="140" t="s">
        <v>435</v>
      </c>
      <c r="F296" s="141">
        <v>9.5</v>
      </c>
      <c r="G296" s="4">
        <v>15000</v>
      </c>
      <c r="H296" s="142">
        <v>15000</v>
      </c>
      <c r="I296" s="167">
        <v>9372</v>
      </c>
      <c r="J296" s="144" t="s">
        <v>155</v>
      </c>
      <c r="K296" s="144" t="s">
        <v>432</v>
      </c>
      <c r="L296" s="145">
        <v>5</v>
      </c>
    </row>
    <row r="297" spans="1:14" ht="38.25" customHeight="1" outlineLevel="2">
      <c r="A297" s="47" t="s">
        <v>594</v>
      </c>
      <c r="B297" s="72" t="s">
        <v>712</v>
      </c>
      <c r="C297" s="26" t="s">
        <v>926</v>
      </c>
      <c r="D297" s="140" t="s">
        <v>436</v>
      </c>
      <c r="E297" s="140" t="s">
        <v>431</v>
      </c>
      <c r="F297" s="141">
        <v>2.4</v>
      </c>
      <c r="G297" s="4">
        <v>16560</v>
      </c>
      <c r="H297" s="143">
        <v>4398</v>
      </c>
      <c r="I297" s="167"/>
      <c r="J297" s="144" t="s">
        <v>155</v>
      </c>
      <c r="K297" s="144" t="s">
        <v>432</v>
      </c>
      <c r="L297" s="145">
        <v>5</v>
      </c>
    </row>
    <row r="298" spans="1:14" ht="24" outlineLevel="2">
      <c r="A298" s="37" t="s">
        <v>596</v>
      </c>
      <c r="B298" s="73" t="s">
        <v>714</v>
      </c>
      <c r="C298" s="29" t="s">
        <v>928</v>
      </c>
      <c r="D298" s="99" t="s">
        <v>436</v>
      </c>
      <c r="E298" s="99" t="s">
        <v>435</v>
      </c>
      <c r="F298" s="147">
        <v>3.5</v>
      </c>
      <c r="G298" s="148">
        <v>20004</v>
      </c>
      <c r="H298" s="150">
        <v>8979</v>
      </c>
      <c r="I298" s="237"/>
      <c r="J298" s="100" t="s">
        <v>155</v>
      </c>
      <c r="K298" s="100" t="s">
        <v>432</v>
      </c>
      <c r="L298" s="101">
        <v>5</v>
      </c>
    </row>
    <row r="299" spans="1:14" outlineLevel="1">
      <c r="A299" s="51"/>
      <c r="B299" s="76">
        <f>SUBTOTAL(3,B283:B298)</f>
        <v>16</v>
      </c>
      <c r="C299" s="11"/>
      <c r="D299" s="168"/>
      <c r="E299" s="168"/>
      <c r="F299" s="169"/>
      <c r="G299" s="251"/>
      <c r="H299" s="171"/>
      <c r="I299" s="252"/>
      <c r="J299" s="172" t="s">
        <v>796</v>
      </c>
      <c r="K299" s="173"/>
      <c r="L299" s="174"/>
    </row>
    <row r="300" spans="1:14" outlineLevel="1">
      <c r="A300" s="52"/>
      <c r="B300" s="77"/>
      <c r="C300" s="31"/>
      <c r="D300" s="175"/>
      <c r="E300" s="175"/>
      <c r="F300" s="176"/>
      <c r="G300" s="253"/>
      <c r="H300" s="178">
        <f>SUBTOTAL(9,H283:H298)</f>
        <v>132274</v>
      </c>
      <c r="I300" s="254">
        <f>SUBTOTAL(9,I283:I298)</f>
        <v>24557</v>
      </c>
      <c r="J300" s="179" t="s">
        <v>871</v>
      </c>
      <c r="K300" s="180"/>
      <c r="L300" s="181"/>
      <c r="N300" s="3">
        <f>SUM(H300:I300)</f>
        <v>156831</v>
      </c>
    </row>
    <row r="301" spans="1:14" ht="41.25" customHeight="1" outlineLevel="2">
      <c r="A301" s="39" t="s">
        <v>1881</v>
      </c>
      <c r="B301" s="88" t="s">
        <v>1882</v>
      </c>
      <c r="C301" s="19" t="s">
        <v>929</v>
      </c>
      <c r="D301" s="105" t="s">
        <v>436</v>
      </c>
      <c r="E301" s="105" t="s">
        <v>435</v>
      </c>
      <c r="F301" s="111">
        <v>5.6319999999999997</v>
      </c>
      <c r="G301" s="106">
        <v>13320</v>
      </c>
      <c r="H301" s="138">
        <v>11935</v>
      </c>
      <c r="I301" s="138"/>
      <c r="J301" s="107" t="s">
        <v>402</v>
      </c>
      <c r="K301" s="107" t="s">
        <v>432</v>
      </c>
      <c r="L301" s="106">
        <v>13</v>
      </c>
    </row>
    <row r="302" spans="1:14" ht="24" outlineLevel="2">
      <c r="A302" s="47" t="s">
        <v>1885</v>
      </c>
      <c r="B302" s="81" t="s">
        <v>1886</v>
      </c>
      <c r="C302" s="5" t="s">
        <v>930</v>
      </c>
      <c r="D302" s="140" t="s">
        <v>436</v>
      </c>
      <c r="E302" s="140" t="s">
        <v>431</v>
      </c>
      <c r="F302" s="141">
        <v>2.5</v>
      </c>
      <c r="G302" s="145">
        <v>7146</v>
      </c>
      <c r="H302" s="143">
        <v>4415</v>
      </c>
      <c r="I302" s="143"/>
      <c r="J302" s="144" t="s">
        <v>402</v>
      </c>
      <c r="K302" s="144" t="s">
        <v>432</v>
      </c>
      <c r="L302" s="145">
        <v>13</v>
      </c>
    </row>
    <row r="303" spans="1:14" ht="36" outlineLevel="2">
      <c r="A303" s="47" t="s">
        <v>1887</v>
      </c>
      <c r="B303" s="81" t="s">
        <v>1888</v>
      </c>
      <c r="C303" s="5" t="s">
        <v>931</v>
      </c>
      <c r="D303" s="140" t="s">
        <v>436</v>
      </c>
      <c r="E303" s="140" t="s">
        <v>435</v>
      </c>
      <c r="F303" s="141">
        <v>5.4329999999999998</v>
      </c>
      <c r="G303" s="145">
        <v>13572</v>
      </c>
      <c r="H303" s="143">
        <v>11514</v>
      </c>
      <c r="I303" s="143"/>
      <c r="J303" s="144" t="s">
        <v>402</v>
      </c>
      <c r="K303" s="144" t="s">
        <v>432</v>
      </c>
      <c r="L303" s="145">
        <v>13</v>
      </c>
    </row>
    <row r="304" spans="1:14" ht="78.75" customHeight="1" outlineLevel="2">
      <c r="A304" s="47" t="s">
        <v>1889</v>
      </c>
      <c r="B304" s="81" t="s">
        <v>1890</v>
      </c>
      <c r="C304" s="5" t="s">
        <v>932</v>
      </c>
      <c r="D304" s="140" t="s">
        <v>436</v>
      </c>
      <c r="E304" s="140" t="s">
        <v>435</v>
      </c>
      <c r="F304" s="141">
        <v>2</v>
      </c>
      <c r="G304" s="145">
        <v>15999</v>
      </c>
      <c r="H304" s="143">
        <v>4238</v>
      </c>
      <c r="I304" s="143"/>
      <c r="J304" s="144" t="s">
        <v>402</v>
      </c>
      <c r="K304" s="144" t="s">
        <v>432</v>
      </c>
      <c r="L304" s="145">
        <v>13</v>
      </c>
      <c r="M304" s="315" t="s">
        <v>2131</v>
      </c>
    </row>
    <row r="305" spans="1:14" ht="36" outlineLevel="2">
      <c r="A305" s="47" t="s">
        <v>1891</v>
      </c>
      <c r="B305" s="81" t="s">
        <v>1892</v>
      </c>
      <c r="C305" s="5" t="s">
        <v>933</v>
      </c>
      <c r="D305" s="140" t="s">
        <v>436</v>
      </c>
      <c r="E305" s="140" t="s">
        <v>435</v>
      </c>
      <c r="F305" s="141">
        <v>3</v>
      </c>
      <c r="G305" s="145">
        <v>12840</v>
      </c>
      <c r="H305" s="143">
        <v>6358</v>
      </c>
      <c r="I305" s="143"/>
      <c r="J305" s="144" t="s">
        <v>402</v>
      </c>
      <c r="K305" s="144" t="s">
        <v>432</v>
      </c>
      <c r="L305" s="145">
        <v>13</v>
      </c>
    </row>
    <row r="306" spans="1:14" ht="36" outlineLevel="2">
      <c r="A306" s="47" t="s">
        <v>1893</v>
      </c>
      <c r="B306" s="81" t="s">
        <v>1894</v>
      </c>
      <c r="C306" s="5" t="s">
        <v>934</v>
      </c>
      <c r="D306" s="140" t="s">
        <v>436</v>
      </c>
      <c r="E306" s="140" t="s">
        <v>435</v>
      </c>
      <c r="F306" s="141">
        <v>3.25</v>
      </c>
      <c r="G306" s="145">
        <v>11472</v>
      </c>
      <c r="H306" s="143">
        <v>6887</v>
      </c>
      <c r="I306" s="143"/>
      <c r="J306" s="144" t="s">
        <v>402</v>
      </c>
      <c r="K306" s="144" t="s">
        <v>432</v>
      </c>
      <c r="L306" s="145">
        <v>13</v>
      </c>
    </row>
    <row r="307" spans="1:14" ht="24" outlineLevel="2">
      <c r="A307" s="37" t="s">
        <v>1897</v>
      </c>
      <c r="B307" s="82" t="s">
        <v>1898</v>
      </c>
      <c r="C307" s="5" t="s">
        <v>935</v>
      </c>
      <c r="D307" s="99" t="s">
        <v>436</v>
      </c>
      <c r="E307" s="99" t="s">
        <v>431</v>
      </c>
      <c r="F307" s="147">
        <v>2.5</v>
      </c>
      <c r="G307" s="101">
        <v>10200</v>
      </c>
      <c r="H307" s="150">
        <v>4415</v>
      </c>
      <c r="I307" s="150"/>
      <c r="J307" s="100" t="s">
        <v>402</v>
      </c>
      <c r="K307" s="100" t="s">
        <v>432</v>
      </c>
      <c r="L307" s="101">
        <v>13</v>
      </c>
      <c r="M307" s="315" t="s">
        <v>2131</v>
      </c>
    </row>
    <row r="308" spans="1:14" outlineLevel="1">
      <c r="A308" s="51"/>
      <c r="B308" s="83">
        <f>SUBTOTAL(3,B301:B307)</f>
        <v>7</v>
      </c>
      <c r="C308" s="16"/>
      <c r="D308" s="168"/>
      <c r="E308" s="168"/>
      <c r="F308" s="169"/>
      <c r="G308" s="170"/>
      <c r="H308" s="171"/>
      <c r="I308" s="171"/>
      <c r="J308" s="172" t="s">
        <v>797</v>
      </c>
      <c r="K308" s="173"/>
      <c r="L308" s="174"/>
    </row>
    <row r="309" spans="1:14" outlineLevel="1">
      <c r="A309" s="52"/>
      <c r="B309" s="84"/>
      <c r="C309" s="15"/>
      <c r="D309" s="175"/>
      <c r="E309" s="175"/>
      <c r="F309" s="176"/>
      <c r="G309" s="177"/>
      <c r="H309" s="178">
        <f>SUBTOTAL(9,H301:H307)</f>
        <v>49762</v>
      </c>
      <c r="I309" s="178">
        <f>SUBTOTAL(9,I301:I307)</f>
        <v>0</v>
      </c>
      <c r="J309" s="179" t="s">
        <v>872</v>
      </c>
      <c r="K309" s="180"/>
      <c r="L309" s="181"/>
      <c r="N309" s="3">
        <f>SUM(H309:I309)</f>
        <v>49762</v>
      </c>
    </row>
    <row r="310" spans="1:14" ht="60" outlineLevel="2">
      <c r="A310" s="56" t="s">
        <v>1548</v>
      </c>
      <c r="B310" s="71" t="s">
        <v>1549</v>
      </c>
      <c r="C310" s="27" t="s">
        <v>936</v>
      </c>
      <c r="D310" s="211" t="s">
        <v>436</v>
      </c>
      <c r="E310" s="211" t="s">
        <v>431</v>
      </c>
      <c r="F310" s="212">
        <v>1.5</v>
      </c>
      <c r="G310" s="213">
        <v>3625</v>
      </c>
      <c r="H310" s="214">
        <v>2536</v>
      </c>
      <c r="I310" s="215"/>
      <c r="J310" s="216" t="s">
        <v>387</v>
      </c>
      <c r="K310" s="216" t="s">
        <v>433</v>
      </c>
      <c r="L310" s="217">
        <v>10</v>
      </c>
      <c r="M310" s="315" t="s">
        <v>2131</v>
      </c>
    </row>
    <row r="311" spans="1:14" ht="36" outlineLevel="2">
      <c r="A311" s="57" t="s">
        <v>1553</v>
      </c>
      <c r="B311" s="72" t="s">
        <v>1554</v>
      </c>
      <c r="C311" s="28" t="s">
        <v>937</v>
      </c>
      <c r="D311" s="218" t="s">
        <v>436</v>
      </c>
      <c r="E311" s="218" t="s">
        <v>431</v>
      </c>
      <c r="F311" s="114">
        <v>3.6</v>
      </c>
      <c r="G311" s="219">
        <v>13140</v>
      </c>
      <c r="H311" s="220">
        <v>6087</v>
      </c>
      <c r="I311" s="116"/>
      <c r="J311" s="117" t="s">
        <v>387</v>
      </c>
      <c r="K311" s="117" t="s">
        <v>433</v>
      </c>
      <c r="L311" s="115">
        <v>10</v>
      </c>
      <c r="M311" s="315" t="s">
        <v>2131</v>
      </c>
    </row>
    <row r="312" spans="1:14" ht="24" outlineLevel="2">
      <c r="A312" s="57" t="s">
        <v>1555</v>
      </c>
      <c r="B312" s="72" t="s">
        <v>1556</v>
      </c>
      <c r="C312" s="28" t="s">
        <v>938</v>
      </c>
      <c r="D312" s="218" t="s">
        <v>436</v>
      </c>
      <c r="E312" s="218" t="s">
        <v>435</v>
      </c>
      <c r="F312" s="114">
        <v>0.55000000000000004</v>
      </c>
      <c r="G312" s="219">
        <v>1305</v>
      </c>
      <c r="H312" s="220">
        <v>1240</v>
      </c>
      <c r="I312" s="116"/>
      <c r="J312" s="117" t="s">
        <v>387</v>
      </c>
      <c r="K312" s="117" t="s">
        <v>433</v>
      </c>
      <c r="L312" s="115">
        <v>10</v>
      </c>
    </row>
    <row r="313" spans="1:14" ht="48" outlineLevel="2">
      <c r="A313" s="57" t="s">
        <v>1566</v>
      </c>
      <c r="B313" s="72" t="s">
        <v>1567</v>
      </c>
      <c r="C313" s="28" t="s">
        <v>184</v>
      </c>
      <c r="D313" s="218" t="s">
        <v>436</v>
      </c>
      <c r="E313" s="218" t="s">
        <v>435</v>
      </c>
      <c r="F313" s="114">
        <v>1.52</v>
      </c>
      <c r="G313" s="219">
        <v>9000</v>
      </c>
      <c r="H313" s="220">
        <v>3427</v>
      </c>
      <c r="I313" s="116"/>
      <c r="J313" s="117" t="s">
        <v>387</v>
      </c>
      <c r="K313" s="117" t="s">
        <v>433</v>
      </c>
      <c r="L313" s="115">
        <v>10</v>
      </c>
    </row>
    <row r="314" spans="1:14" ht="24" outlineLevel="2">
      <c r="A314" s="57" t="s">
        <v>1568</v>
      </c>
      <c r="B314" s="72" t="s">
        <v>1569</v>
      </c>
      <c r="C314" s="28" t="s">
        <v>185</v>
      </c>
      <c r="D314" s="218" t="s">
        <v>436</v>
      </c>
      <c r="E314" s="218" t="s">
        <v>435</v>
      </c>
      <c r="F314" s="114">
        <v>4.8</v>
      </c>
      <c r="G314" s="219">
        <v>17160</v>
      </c>
      <c r="H314" s="220">
        <v>10822</v>
      </c>
      <c r="I314" s="116"/>
      <c r="J314" s="117" t="s">
        <v>387</v>
      </c>
      <c r="K314" s="117" t="s">
        <v>433</v>
      </c>
      <c r="L314" s="115">
        <v>10</v>
      </c>
    </row>
    <row r="315" spans="1:14" ht="24" outlineLevel="2">
      <c r="A315" s="57" t="s">
        <v>1572</v>
      </c>
      <c r="B315" s="72" t="s">
        <v>1573</v>
      </c>
      <c r="C315" s="28" t="s">
        <v>186</v>
      </c>
      <c r="D315" s="218" t="s">
        <v>436</v>
      </c>
      <c r="E315" s="218" t="s">
        <v>435</v>
      </c>
      <c r="F315" s="114">
        <v>0.5</v>
      </c>
      <c r="G315" s="219">
        <v>2580</v>
      </c>
      <c r="H315" s="220">
        <v>1127</v>
      </c>
      <c r="I315" s="116"/>
      <c r="J315" s="117" t="s">
        <v>387</v>
      </c>
      <c r="K315" s="117" t="s">
        <v>433</v>
      </c>
      <c r="L315" s="115">
        <v>10</v>
      </c>
    </row>
    <row r="316" spans="1:14" ht="24" outlineLevel="2">
      <c r="A316" s="57" t="s">
        <v>1578</v>
      </c>
      <c r="B316" s="72" t="s">
        <v>1579</v>
      </c>
      <c r="C316" s="28" t="s">
        <v>187</v>
      </c>
      <c r="D316" s="218" t="s">
        <v>436</v>
      </c>
      <c r="E316" s="218" t="s">
        <v>431</v>
      </c>
      <c r="F316" s="114">
        <v>5</v>
      </c>
      <c r="G316" s="219">
        <v>11400</v>
      </c>
      <c r="H316" s="220">
        <v>8455</v>
      </c>
      <c r="I316" s="116"/>
      <c r="J316" s="117" t="s">
        <v>387</v>
      </c>
      <c r="K316" s="117" t="s">
        <v>433</v>
      </c>
      <c r="L316" s="115">
        <v>10</v>
      </c>
    </row>
    <row r="317" spans="1:14" ht="36" outlineLevel="2">
      <c r="A317" s="62" t="s">
        <v>1580</v>
      </c>
      <c r="B317" s="73" t="s">
        <v>1581</v>
      </c>
      <c r="C317" s="29" t="s">
        <v>188</v>
      </c>
      <c r="D317" s="255" t="s">
        <v>436</v>
      </c>
      <c r="E317" s="255" t="s">
        <v>435</v>
      </c>
      <c r="F317" s="119">
        <v>4.8499999999999996</v>
      </c>
      <c r="G317" s="256">
        <v>10560</v>
      </c>
      <c r="H317" s="257">
        <v>10558</v>
      </c>
      <c r="I317" s="121"/>
      <c r="J317" s="122" t="s">
        <v>387</v>
      </c>
      <c r="K317" s="122" t="s">
        <v>433</v>
      </c>
      <c r="L317" s="120">
        <v>10</v>
      </c>
    </row>
    <row r="318" spans="1:14" outlineLevel="1">
      <c r="A318" s="63"/>
      <c r="B318" s="74">
        <f>SUBTOTAL(3,B310:B317)</f>
        <v>8</v>
      </c>
      <c r="C318" s="10"/>
      <c r="D318" s="258"/>
      <c r="E318" s="258"/>
      <c r="F318" s="124"/>
      <c r="G318" s="259"/>
      <c r="H318" s="260"/>
      <c r="I318" s="126"/>
      <c r="J318" s="225" t="s">
        <v>798</v>
      </c>
      <c r="K318" s="128"/>
      <c r="L318" s="129"/>
    </row>
    <row r="319" spans="1:14" outlineLevel="1">
      <c r="A319" s="64"/>
      <c r="B319" s="75"/>
      <c r="C319" s="30"/>
      <c r="D319" s="261"/>
      <c r="E319" s="261"/>
      <c r="F319" s="131"/>
      <c r="G319" s="262"/>
      <c r="H319" s="263">
        <f>SUBTOTAL(9,H310:H317)</f>
        <v>44252</v>
      </c>
      <c r="I319" s="133">
        <f>SUBTOTAL(9,I310:I317)</f>
        <v>0</v>
      </c>
      <c r="J319" s="226" t="s">
        <v>842</v>
      </c>
      <c r="K319" s="135"/>
      <c r="L319" s="136"/>
      <c r="N319" s="3">
        <f>SUM(H319:I319)</f>
        <v>44252</v>
      </c>
    </row>
    <row r="320" spans="1:14" ht="24" outlineLevel="2">
      <c r="A320" s="39" t="s">
        <v>512</v>
      </c>
      <c r="B320" s="71" t="s">
        <v>953</v>
      </c>
      <c r="C320" s="27" t="s">
        <v>189</v>
      </c>
      <c r="D320" s="105" t="s">
        <v>436</v>
      </c>
      <c r="E320" s="105" t="s">
        <v>431</v>
      </c>
      <c r="F320" s="111">
        <v>3.5</v>
      </c>
      <c r="G320" s="23">
        <v>10200</v>
      </c>
      <c r="H320" s="112">
        <v>7460</v>
      </c>
      <c r="I320" s="138"/>
      <c r="J320" s="107" t="s">
        <v>153</v>
      </c>
      <c r="K320" s="107" t="s">
        <v>432</v>
      </c>
      <c r="L320" s="106">
        <v>1</v>
      </c>
    </row>
    <row r="321" spans="1:13" ht="27.75" customHeight="1" outlineLevel="2">
      <c r="A321" s="47" t="s">
        <v>459</v>
      </c>
      <c r="B321" s="72" t="s">
        <v>635</v>
      </c>
      <c r="C321" s="28" t="s">
        <v>190</v>
      </c>
      <c r="D321" s="140" t="s">
        <v>436</v>
      </c>
      <c r="E321" s="140" t="s">
        <v>435</v>
      </c>
      <c r="F321" s="141">
        <v>2</v>
      </c>
      <c r="G321" s="4">
        <v>6960</v>
      </c>
      <c r="H321" s="167">
        <v>5329</v>
      </c>
      <c r="I321" s="143"/>
      <c r="J321" s="144" t="s">
        <v>153</v>
      </c>
      <c r="K321" s="144" t="s">
        <v>432</v>
      </c>
      <c r="L321" s="145">
        <v>1</v>
      </c>
    </row>
    <row r="322" spans="1:13" outlineLevel="2">
      <c r="A322" s="47" t="s">
        <v>464</v>
      </c>
      <c r="B322" s="72" t="s">
        <v>956</v>
      </c>
      <c r="C322" s="28" t="s">
        <v>191</v>
      </c>
      <c r="D322" s="140" t="s">
        <v>436</v>
      </c>
      <c r="E322" s="140" t="s">
        <v>435</v>
      </c>
      <c r="F322" s="141">
        <v>4.7</v>
      </c>
      <c r="G322" s="4">
        <v>24000</v>
      </c>
      <c r="H322" s="167">
        <v>12522</v>
      </c>
      <c r="I322" s="143"/>
      <c r="J322" s="144" t="s">
        <v>153</v>
      </c>
      <c r="K322" s="144" t="s">
        <v>432</v>
      </c>
      <c r="L322" s="145">
        <v>1</v>
      </c>
      <c r="M322" s="315" t="s">
        <v>2131</v>
      </c>
    </row>
    <row r="323" spans="1:13" ht="24" outlineLevel="2">
      <c r="A323" s="47" t="s">
        <v>441</v>
      </c>
      <c r="B323" s="72" t="s">
        <v>645</v>
      </c>
      <c r="C323" s="28" t="s">
        <v>192</v>
      </c>
      <c r="D323" s="140" t="s">
        <v>436</v>
      </c>
      <c r="E323" s="140" t="s">
        <v>435</v>
      </c>
      <c r="F323" s="141">
        <v>9.8330000000000002</v>
      </c>
      <c r="G323" s="4">
        <v>30600</v>
      </c>
      <c r="H323" s="167">
        <v>26199</v>
      </c>
      <c r="I323" s="143"/>
      <c r="J323" s="144" t="s">
        <v>153</v>
      </c>
      <c r="K323" s="144" t="s">
        <v>432</v>
      </c>
      <c r="L323" s="145">
        <v>1</v>
      </c>
    </row>
    <row r="324" spans="1:13" ht="36" outlineLevel="2">
      <c r="A324" s="47" t="s">
        <v>592</v>
      </c>
      <c r="B324" s="72" t="s">
        <v>710</v>
      </c>
      <c r="C324" s="28" t="s">
        <v>193</v>
      </c>
      <c r="D324" s="140" t="s">
        <v>436</v>
      </c>
      <c r="E324" s="140" t="s">
        <v>435</v>
      </c>
      <c r="F324" s="141">
        <v>3.9079999999999999</v>
      </c>
      <c r="G324" s="4">
        <v>39000</v>
      </c>
      <c r="H324" s="143">
        <v>10026</v>
      </c>
      <c r="I324" s="167"/>
      <c r="J324" s="144" t="s">
        <v>153</v>
      </c>
      <c r="K324" s="144" t="s">
        <v>432</v>
      </c>
      <c r="L324" s="145">
        <v>5</v>
      </c>
    </row>
    <row r="325" spans="1:13" ht="24" outlineLevel="2">
      <c r="A325" s="47" t="s">
        <v>514</v>
      </c>
      <c r="B325" s="72" t="s">
        <v>955</v>
      </c>
      <c r="C325" s="28" t="s">
        <v>194</v>
      </c>
      <c r="D325" s="140" t="s">
        <v>436</v>
      </c>
      <c r="E325" s="140" t="s">
        <v>431</v>
      </c>
      <c r="F325" s="141">
        <v>3.25</v>
      </c>
      <c r="G325" s="4">
        <v>6000</v>
      </c>
      <c r="H325" s="142">
        <v>6000</v>
      </c>
      <c r="I325" s="143">
        <v>927</v>
      </c>
      <c r="J325" s="144" t="s">
        <v>154</v>
      </c>
      <c r="K325" s="144" t="s">
        <v>432</v>
      </c>
      <c r="L325" s="145">
        <v>1</v>
      </c>
    </row>
    <row r="326" spans="1:13" ht="24" outlineLevel="2">
      <c r="A326" s="47" t="s">
        <v>515</v>
      </c>
      <c r="B326" s="72" t="s">
        <v>634</v>
      </c>
      <c r="C326" s="28" t="s">
        <v>195</v>
      </c>
      <c r="D326" s="140" t="s">
        <v>436</v>
      </c>
      <c r="E326" s="140" t="s">
        <v>431</v>
      </c>
      <c r="F326" s="141">
        <v>10.7</v>
      </c>
      <c r="G326" s="4">
        <v>9600</v>
      </c>
      <c r="H326" s="142">
        <v>9600</v>
      </c>
      <c r="I326" s="143">
        <v>13207</v>
      </c>
      <c r="J326" s="144" t="s">
        <v>154</v>
      </c>
      <c r="K326" s="144" t="s">
        <v>432</v>
      </c>
      <c r="L326" s="145">
        <v>1</v>
      </c>
    </row>
    <row r="327" spans="1:13" ht="24" outlineLevel="2">
      <c r="A327" s="47" t="s">
        <v>461</v>
      </c>
      <c r="B327" s="72" t="s">
        <v>637</v>
      </c>
      <c r="C327" s="28" t="s">
        <v>196</v>
      </c>
      <c r="D327" s="140" t="s">
        <v>436</v>
      </c>
      <c r="E327" s="140" t="s">
        <v>431</v>
      </c>
      <c r="F327" s="141">
        <v>1</v>
      </c>
      <c r="G327" s="4">
        <v>2700</v>
      </c>
      <c r="H327" s="167">
        <v>2132</v>
      </c>
      <c r="I327" s="143"/>
      <c r="J327" s="144" t="s">
        <v>154</v>
      </c>
      <c r="K327" s="144" t="s">
        <v>432</v>
      </c>
      <c r="L327" s="145">
        <v>1</v>
      </c>
    </row>
    <row r="328" spans="1:13" ht="36.75" customHeight="1" outlineLevel="2">
      <c r="A328" s="47" t="s">
        <v>442</v>
      </c>
      <c r="B328" s="72" t="s">
        <v>646</v>
      </c>
      <c r="C328" s="28" t="s">
        <v>197</v>
      </c>
      <c r="D328" s="140" t="s">
        <v>436</v>
      </c>
      <c r="E328" s="140" t="s">
        <v>431</v>
      </c>
      <c r="F328" s="141">
        <v>0.999</v>
      </c>
      <c r="G328" s="4">
        <v>9720</v>
      </c>
      <c r="H328" s="167">
        <v>2129</v>
      </c>
      <c r="I328" s="143"/>
      <c r="J328" s="144" t="s">
        <v>154</v>
      </c>
      <c r="K328" s="144" t="s">
        <v>432</v>
      </c>
      <c r="L328" s="145">
        <v>1</v>
      </c>
    </row>
    <row r="329" spans="1:13" ht="24" outlineLevel="2">
      <c r="A329" s="47" t="s">
        <v>443</v>
      </c>
      <c r="B329" s="72" t="s">
        <v>647</v>
      </c>
      <c r="C329" s="28" t="s">
        <v>198</v>
      </c>
      <c r="D329" s="140" t="s">
        <v>436</v>
      </c>
      <c r="E329" s="140" t="s">
        <v>435</v>
      </c>
      <c r="F329" s="141">
        <v>3.25</v>
      </c>
      <c r="G329" s="4">
        <v>13920</v>
      </c>
      <c r="H329" s="167">
        <v>8659</v>
      </c>
      <c r="I329" s="143"/>
      <c r="J329" s="144" t="s">
        <v>154</v>
      </c>
      <c r="K329" s="144" t="s">
        <v>432</v>
      </c>
      <c r="L329" s="145">
        <v>1</v>
      </c>
      <c r="M329" s="315" t="s">
        <v>2131</v>
      </c>
    </row>
    <row r="330" spans="1:13" ht="24" outlineLevel="2">
      <c r="A330" s="47" t="s">
        <v>444</v>
      </c>
      <c r="B330" s="72" t="s">
        <v>648</v>
      </c>
      <c r="C330" s="28" t="s">
        <v>199</v>
      </c>
      <c r="D330" s="140" t="s">
        <v>436</v>
      </c>
      <c r="E330" s="140" t="s">
        <v>435</v>
      </c>
      <c r="F330" s="141">
        <v>0.91600000000000004</v>
      </c>
      <c r="G330" s="4">
        <v>8880</v>
      </c>
      <c r="H330" s="167">
        <v>2441</v>
      </c>
      <c r="I330" s="143"/>
      <c r="J330" s="144" t="s">
        <v>154</v>
      </c>
      <c r="K330" s="144" t="s">
        <v>432</v>
      </c>
      <c r="L330" s="145">
        <v>1</v>
      </c>
    </row>
    <row r="331" spans="1:13" ht="36" outlineLevel="2">
      <c r="A331" s="47" t="s">
        <v>445</v>
      </c>
      <c r="B331" s="72" t="s">
        <v>649</v>
      </c>
      <c r="C331" s="28" t="s">
        <v>200</v>
      </c>
      <c r="D331" s="140" t="s">
        <v>436</v>
      </c>
      <c r="E331" s="140" t="s">
        <v>431</v>
      </c>
      <c r="F331" s="141">
        <v>1.833</v>
      </c>
      <c r="G331" s="4">
        <v>7200</v>
      </c>
      <c r="H331" s="167">
        <v>3907</v>
      </c>
      <c r="I331" s="143"/>
      <c r="J331" s="144" t="s">
        <v>154</v>
      </c>
      <c r="K331" s="144" t="s">
        <v>432</v>
      </c>
      <c r="L331" s="145">
        <v>1</v>
      </c>
    </row>
    <row r="332" spans="1:13" ht="84.75" customHeight="1" outlineLevel="2">
      <c r="A332" s="61" t="s">
        <v>580</v>
      </c>
      <c r="B332" s="72" t="s">
        <v>698</v>
      </c>
      <c r="C332" s="28" t="s">
        <v>201</v>
      </c>
      <c r="D332" s="140" t="s">
        <v>436</v>
      </c>
      <c r="E332" s="249" t="s">
        <v>431</v>
      </c>
      <c r="F332" s="141">
        <v>1</v>
      </c>
      <c r="G332" s="4">
        <v>6480</v>
      </c>
      <c r="H332" s="143">
        <v>1832</v>
      </c>
      <c r="I332" s="167"/>
      <c r="J332" s="250" t="s">
        <v>154</v>
      </c>
      <c r="K332" s="144" t="s">
        <v>432</v>
      </c>
      <c r="L332" s="145">
        <v>5</v>
      </c>
    </row>
    <row r="333" spans="1:13" ht="36" outlineLevel="2">
      <c r="A333" s="61" t="s">
        <v>584</v>
      </c>
      <c r="B333" s="72" t="s">
        <v>702</v>
      </c>
      <c r="C333" s="28" t="s">
        <v>202</v>
      </c>
      <c r="D333" s="140" t="s">
        <v>436</v>
      </c>
      <c r="E333" s="249" t="s">
        <v>435</v>
      </c>
      <c r="F333" s="141">
        <v>2.5</v>
      </c>
      <c r="G333" s="4">
        <v>8700</v>
      </c>
      <c r="H333" s="143">
        <v>6414</v>
      </c>
      <c r="I333" s="167"/>
      <c r="J333" s="250" t="s">
        <v>154</v>
      </c>
      <c r="K333" s="144" t="s">
        <v>432</v>
      </c>
      <c r="L333" s="145">
        <v>5</v>
      </c>
    </row>
    <row r="334" spans="1:13" ht="36" outlineLevel="2">
      <c r="A334" s="47" t="s">
        <v>597</v>
      </c>
      <c r="B334" s="72" t="s">
        <v>715</v>
      </c>
      <c r="C334" s="28" t="s">
        <v>203</v>
      </c>
      <c r="D334" s="140" t="s">
        <v>436</v>
      </c>
      <c r="E334" s="140" t="s">
        <v>431</v>
      </c>
      <c r="F334" s="141">
        <v>1</v>
      </c>
      <c r="G334" s="4">
        <v>6780</v>
      </c>
      <c r="H334" s="143">
        <v>1832</v>
      </c>
      <c r="I334" s="167"/>
      <c r="J334" s="144" t="s">
        <v>154</v>
      </c>
      <c r="K334" s="144" t="s">
        <v>432</v>
      </c>
      <c r="L334" s="145">
        <v>5</v>
      </c>
    </row>
    <row r="335" spans="1:13" ht="48" outlineLevel="2">
      <c r="A335" s="47" t="s">
        <v>542</v>
      </c>
      <c r="B335" s="72" t="s">
        <v>757</v>
      </c>
      <c r="C335" s="28" t="s">
        <v>204</v>
      </c>
      <c r="D335" s="140" t="s">
        <v>436</v>
      </c>
      <c r="E335" s="140" t="s">
        <v>435</v>
      </c>
      <c r="F335" s="141">
        <v>6.5</v>
      </c>
      <c r="G335" s="4">
        <v>12900</v>
      </c>
      <c r="H335" s="142">
        <v>12900</v>
      </c>
      <c r="I335" s="167">
        <v>2707</v>
      </c>
      <c r="J335" s="144" t="s">
        <v>154</v>
      </c>
      <c r="K335" s="192" t="s">
        <v>432</v>
      </c>
      <c r="L335" s="145">
        <v>7</v>
      </c>
    </row>
    <row r="336" spans="1:13" ht="48" outlineLevel="2">
      <c r="A336" s="37" t="s">
        <v>499</v>
      </c>
      <c r="B336" s="73" t="s">
        <v>773</v>
      </c>
      <c r="C336" s="29" t="s">
        <v>205</v>
      </c>
      <c r="D336" s="99" t="s">
        <v>436</v>
      </c>
      <c r="E336" s="99" t="s">
        <v>435</v>
      </c>
      <c r="F336" s="147">
        <v>8.5079999999999991</v>
      </c>
      <c r="G336" s="148">
        <v>22000</v>
      </c>
      <c r="H336" s="237">
        <v>20427</v>
      </c>
      <c r="I336" s="237"/>
      <c r="J336" s="100" t="s">
        <v>154</v>
      </c>
      <c r="K336" s="264" t="s">
        <v>432</v>
      </c>
      <c r="L336" s="101">
        <v>7</v>
      </c>
    </row>
    <row r="337" spans="1:14" outlineLevel="1">
      <c r="A337" s="51"/>
      <c r="B337" s="76">
        <f>SUBTOTAL(3,B320:B336)</f>
        <v>17</v>
      </c>
      <c r="C337" s="11"/>
      <c r="D337" s="168"/>
      <c r="E337" s="168"/>
      <c r="F337" s="169"/>
      <c r="G337" s="251"/>
      <c r="H337" s="252"/>
      <c r="I337" s="252"/>
      <c r="J337" s="172" t="s">
        <v>799</v>
      </c>
      <c r="K337" s="265"/>
      <c r="L337" s="174"/>
    </row>
    <row r="338" spans="1:14" outlineLevel="1">
      <c r="A338" s="52"/>
      <c r="B338" s="77"/>
      <c r="C338" s="31"/>
      <c r="D338" s="175"/>
      <c r="E338" s="175"/>
      <c r="F338" s="176"/>
      <c r="G338" s="253"/>
      <c r="H338" s="254">
        <f>SUBTOTAL(9,H320:H336)</f>
        <v>139809</v>
      </c>
      <c r="I338" s="254">
        <f>SUBTOTAL(9,I320:I336)</f>
        <v>16841</v>
      </c>
      <c r="J338" s="179" t="s">
        <v>873</v>
      </c>
      <c r="K338" s="266"/>
      <c r="L338" s="181"/>
      <c r="N338" s="9">
        <f>SUM(H338:I338)</f>
        <v>156650</v>
      </c>
    </row>
    <row r="339" spans="1:14" ht="24" outlineLevel="2">
      <c r="A339" s="39" t="s">
        <v>522</v>
      </c>
      <c r="B339" s="71" t="s">
        <v>673</v>
      </c>
      <c r="C339" s="27" t="s">
        <v>19</v>
      </c>
      <c r="D339" s="105" t="s">
        <v>436</v>
      </c>
      <c r="E339" s="105" t="s">
        <v>435</v>
      </c>
      <c r="F339" s="111">
        <v>4.8099999999999996</v>
      </c>
      <c r="G339" s="23">
        <v>12360</v>
      </c>
      <c r="H339" s="138">
        <v>11139</v>
      </c>
      <c r="I339" s="138"/>
      <c r="J339" s="107" t="s">
        <v>374</v>
      </c>
      <c r="K339" s="107" t="s">
        <v>433</v>
      </c>
      <c r="L339" s="106">
        <v>2</v>
      </c>
    </row>
    <row r="340" spans="1:14" ht="48.75" customHeight="1" outlineLevel="2">
      <c r="A340" s="47" t="s">
        <v>470</v>
      </c>
      <c r="B340" s="72" t="s">
        <v>682</v>
      </c>
      <c r="C340" s="28" t="s">
        <v>20</v>
      </c>
      <c r="D340" s="140" t="s">
        <v>436</v>
      </c>
      <c r="E340" s="140" t="s">
        <v>435</v>
      </c>
      <c r="F340" s="141">
        <v>3.5</v>
      </c>
      <c r="G340" s="4">
        <v>18506</v>
      </c>
      <c r="H340" s="143">
        <v>8105</v>
      </c>
      <c r="I340" s="143"/>
      <c r="J340" s="144" t="s">
        <v>374</v>
      </c>
      <c r="K340" s="144" t="s">
        <v>433</v>
      </c>
      <c r="L340" s="145">
        <v>2</v>
      </c>
    </row>
    <row r="341" spans="1:14" ht="48" outlineLevel="2">
      <c r="A341" s="47" t="s">
        <v>471</v>
      </c>
      <c r="B341" s="72" t="s">
        <v>683</v>
      </c>
      <c r="C341" s="28" t="s">
        <v>21</v>
      </c>
      <c r="D341" s="140" t="s">
        <v>436</v>
      </c>
      <c r="E341" s="140" t="s">
        <v>431</v>
      </c>
      <c r="F341" s="141">
        <v>3.5</v>
      </c>
      <c r="G341" s="4">
        <v>13380</v>
      </c>
      <c r="H341" s="143">
        <v>6484</v>
      </c>
      <c r="I341" s="143"/>
      <c r="J341" s="144" t="s">
        <v>374</v>
      </c>
      <c r="K341" s="144" t="s">
        <v>433</v>
      </c>
      <c r="L341" s="145">
        <v>2</v>
      </c>
    </row>
    <row r="342" spans="1:14" ht="48" outlineLevel="2">
      <c r="A342" s="48" t="s">
        <v>486</v>
      </c>
      <c r="B342" s="72" t="s">
        <v>171</v>
      </c>
      <c r="C342" s="28" t="s">
        <v>22</v>
      </c>
      <c r="D342" s="140" t="s">
        <v>437</v>
      </c>
      <c r="E342" s="267" t="s">
        <v>435</v>
      </c>
      <c r="F342" s="141">
        <v>1.5</v>
      </c>
      <c r="G342" s="4">
        <v>5286</v>
      </c>
      <c r="H342" s="167">
        <v>3351</v>
      </c>
      <c r="I342" s="167"/>
      <c r="J342" s="144" t="s">
        <v>374</v>
      </c>
      <c r="K342" s="144" t="s">
        <v>433</v>
      </c>
      <c r="L342" s="145">
        <v>2</v>
      </c>
    </row>
    <row r="343" spans="1:14" ht="36" outlineLevel="2">
      <c r="A343" s="47" t="s">
        <v>527</v>
      </c>
      <c r="B343" s="72" t="s">
        <v>678</v>
      </c>
      <c r="C343" s="28" t="s">
        <v>23</v>
      </c>
      <c r="D343" s="140" t="s">
        <v>436</v>
      </c>
      <c r="E343" s="140" t="s">
        <v>435</v>
      </c>
      <c r="F343" s="141">
        <v>2.25</v>
      </c>
      <c r="G343" s="4">
        <v>14160</v>
      </c>
      <c r="H343" s="143">
        <v>5211</v>
      </c>
      <c r="I343" s="143"/>
      <c r="J343" s="144" t="s">
        <v>375</v>
      </c>
      <c r="K343" s="144" t="s">
        <v>433</v>
      </c>
      <c r="L343" s="145">
        <v>2</v>
      </c>
      <c r="M343" s="315" t="s">
        <v>2131</v>
      </c>
    </row>
    <row r="344" spans="1:14" ht="42" customHeight="1" outlineLevel="2">
      <c r="A344" s="47" t="s">
        <v>469</v>
      </c>
      <c r="B344" s="72" t="s">
        <v>681</v>
      </c>
      <c r="C344" s="28" t="s">
        <v>24</v>
      </c>
      <c r="D344" s="140" t="s">
        <v>436</v>
      </c>
      <c r="E344" s="140" t="s">
        <v>431</v>
      </c>
      <c r="F344" s="141">
        <v>1.5</v>
      </c>
      <c r="G344" s="4">
        <v>7092</v>
      </c>
      <c r="H344" s="143">
        <v>2779</v>
      </c>
      <c r="I344" s="143"/>
      <c r="J344" s="144" t="s">
        <v>375</v>
      </c>
      <c r="K344" s="144" t="s">
        <v>433</v>
      </c>
      <c r="L344" s="145">
        <v>2</v>
      </c>
    </row>
    <row r="345" spans="1:14" ht="48" outlineLevel="2">
      <c r="A345" s="47" t="s">
        <v>480</v>
      </c>
      <c r="B345" s="72" t="s">
        <v>689</v>
      </c>
      <c r="C345" s="28" t="s">
        <v>25</v>
      </c>
      <c r="D345" s="140" t="s">
        <v>436</v>
      </c>
      <c r="E345" s="140" t="s">
        <v>431</v>
      </c>
      <c r="F345" s="141">
        <v>2.21</v>
      </c>
      <c r="G345" s="4">
        <v>12036</v>
      </c>
      <c r="H345" s="143">
        <v>4094</v>
      </c>
      <c r="I345" s="143"/>
      <c r="J345" s="144" t="s">
        <v>375</v>
      </c>
      <c r="K345" s="144" t="s">
        <v>433</v>
      </c>
      <c r="L345" s="145">
        <v>2</v>
      </c>
    </row>
    <row r="346" spans="1:14" ht="48" customHeight="1" outlineLevel="2">
      <c r="A346" s="37" t="s">
        <v>481</v>
      </c>
      <c r="B346" s="73" t="s">
        <v>690</v>
      </c>
      <c r="C346" s="29" t="s">
        <v>26</v>
      </c>
      <c r="D346" s="99" t="s">
        <v>436</v>
      </c>
      <c r="E346" s="99" t="s">
        <v>431</v>
      </c>
      <c r="F346" s="147">
        <v>5.1100000000000003</v>
      </c>
      <c r="G346" s="148">
        <v>24210</v>
      </c>
      <c r="H346" s="150">
        <v>9467</v>
      </c>
      <c r="I346" s="150"/>
      <c r="J346" s="100" t="s">
        <v>375</v>
      </c>
      <c r="K346" s="100" t="s">
        <v>433</v>
      </c>
      <c r="L346" s="101">
        <v>2</v>
      </c>
    </row>
    <row r="347" spans="1:14" outlineLevel="1">
      <c r="A347" s="49"/>
      <c r="B347" s="74">
        <f>SUBTOTAL(3,B339:B346)</f>
        <v>8</v>
      </c>
      <c r="C347" s="10"/>
      <c r="D347" s="151"/>
      <c r="E347" s="151"/>
      <c r="F347" s="152"/>
      <c r="G347" s="153"/>
      <c r="H347" s="155"/>
      <c r="I347" s="155"/>
      <c r="J347" s="156" t="s">
        <v>800</v>
      </c>
      <c r="K347" s="157"/>
      <c r="L347" s="158"/>
    </row>
    <row r="348" spans="1:14" outlineLevel="1">
      <c r="A348" s="50"/>
      <c r="B348" s="75"/>
      <c r="C348" s="30"/>
      <c r="D348" s="159"/>
      <c r="E348" s="159"/>
      <c r="F348" s="160"/>
      <c r="G348" s="161"/>
      <c r="H348" s="163">
        <f>SUBTOTAL(9,H339:H346)</f>
        <v>50630</v>
      </c>
      <c r="I348" s="163">
        <f>SUBTOTAL(9,I339:I346)</f>
        <v>0</v>
      </c>
      <c r="J348" s="164" t="s">
        <v>843</v>
      </c>
      <c r="K348" s="165"/>
      <c r="L348" s="166"/>
      <c r="N348" s="9">
        <f>SUM(H348:I348)</f>
        <v>50630</v>
      </c>
    </row>
    <row r="349" spans="1:14" ht="36" outlineLevel="2">
      <c r="A349" s="58" t="s">
        <v>1682</v>
      </c>
      <c r="B349" s="71" t="s">
        <v>365</v>
      </c>
      <c r="C349" s="27" t="s">
        <v>27</v>
      </c>
      <c r="D349" s="227" t="s">
        <v>437</v>
      </c>
      <c r="E349" s="227" t="s">
        <v>435</v>
      </c>
      <c r="F349" s="212">
        <v>1.1659999999999999</v>
      </c>
      <c r="G349" s="217">
        <v>8520</v>
      </c>
      <c r="H349" s="215">
        <v>1915</v>
      </c>
      <c r="I349" s="215"/>
      <c r="J349" s="216" t="s">
        <v>392</v>
      </c>
      <c r="K349" s="216" t="s">
        <v>433</v>
      </c>
      <c r="L349" s="217">
        <v>10</v>
      </c>
    </row>
    <row r="350" spans="1:14" ht="36" outlineLevel="2">
      <c r="A350" s="42" t="s">
        <v>1595</v>
      </c>
      <c r="B350" s="72" t="s">
        <v>1596</v>
      </c>
      <c r="C350" s="28" t="s">
        <v>28</v>
      </c>
      <c r="D350" s="113" t="s">
        <v>436</v>
      </c>
      <c r="E350" s="113" t="s">
        <v>435</v>
      </c>
      <c r="F350" s="114">
        <v>6</v>
      </c>
      <c r="G350" s="115">
        <v>13250</v>
      </c>
      <c r="H350" s="116">
        <v>10940</v>
      </c>
      <c r="I350" s="116"/>
      <c r="J350" s="117" t="s">
        <v>392</v>
      </c>
      <c r="K350" s="117" t="s">
        <v>433</v>
      </c>
      <c r="L350" s="115">
        <v>10</v>
      </c>
    </row>
    <row r="351" spans="1:14" ht="87" customHeight="1" outlineLevel="2">
      <c r="A351" s="42" t="s">
        <v>1599</v>
      </c>
      <c r="B351" s="72" t="s">
        <v>1600</v>
      </c>
      <c r="C351" s="28" t="s">
        <v>29</v>
      </c>
      <c r="D351" s="113" t="s">
        <v>436</v>
      </c>
      <c r="E351" s="113" t="s">
        <v>434</v>
      </c>
      <c r="F351" s="114">
        <v>2.165</v>
      </c>
      <c r="G351" s="115">
        <v>9100</v>
      </c>
      <c r="H351" s="116">
        <v>2632</v>
      </c>
      <c r="I351" s="116"/>
      <c r="J351" s="117" t="s">
        <v>392</v>
      </c>
      <c r="K351" s="117" t="s">
        <v>433</v>
      </c>
      <c r="L351" s="115">
        <v>10</v>
      </c>
    </row>
    <row r="352" spans="1:14" ht="24" outlineLevel="2">
      <c r="A352" s="42" t="s">
        <v>1605</v>
      </c>
      <c r="B352" s="72" t="s">
        <v>1606</v>
      </c>
      <c r="C352" s="28" t="s">
        <v>30</v>
      </c>
      <c r="D352" s="113" t="s">
        <v>436</v>
      </c>
      <c r="E352" s="113" t="s">
        <v>431</v>
      </c>
      <c r="F352" s="114">
        <v>3.3315000000000001</v>
      </c>
      <c r="G352" s="115">
        <v>7700</v>
      </c>
      <c r="H352" s="116">
        <v>5062</v>
      </c>
      <c r="I352" s="116"/>
      <c r="J352" s="117" t="s">
        <v>392</v>
      </c>
      <c r="K352" s="117" t="s">
        <v>433</v>
      </c>
      <c r="L352" s="115">
        <v>10</v>
      </c>
    </row>
    <row r="353" spans="1:13" ht="48" outlineLevel="2">
      <c r="A353" s="42" t="s">
        <v>1607</v>
      </c>
      <c r="B353" s="72" t="s">
        <v>1608</v>
      </c>
      <c r="C353" s="28" t="s">
        <v>31</v>
      </c>
      <c r="D353" s="113" t="s">
        <v>436</v>
      </c>
      <c r="E353" s="113" t="s">
        <v>435</v>
      </c>
      <c r="F353" s="114">
        <v>4.7</v>
      </c>
      <c r="G353" s="115">
        <v>12240</v>
      </c>
      <c r="H353" s="116">
        <v>8570</v>
      </c>
      <c r="I353" s="116"/>
      <c r="J353" s="117" t="s">
        <v>392</v>
      </c>
      <c r="K353" s="117" t="s">
        <v>433</v>
      </c>
      <c r="L353" s="115">
        <v>10</v>
      </c>
    </row>
    <row r="354" spans="1:13" ht="72" outlineLevel="2">
      <c r="A354" s="42" t="s">
        <v>1611</v>
      </c>
      <c r="B354" s="72" t="s">
        <v>1612</v>
      </c>
      <c r="C354" s="28" t="s">
        <v>32</v>
      </c>
      <c r="D354" s="113" t="s">
        <v>436</v>
      </c>
      <c r="E354" s="113" t="s">
        <v>435</v>
      </c>
      <c r="F354" s="114">
        <v>3.1659999999999999</v>
      </c>
      <c r="G354" s="115">
        <v>8400</v>
      </c>
      <c r="H354" s="116">
        <v>5773</v>
      </c>
      <c r="I354" s="116"/>
      <c r="J354" s="117" t="s">
        <v>392</v>
      </c>
      <c r="K354" s="117" t="s">
        <v>433</v>
      </c>
      <c r="L354" s="115">
        <v>10</v>
      </c>
    </row>
    <row r="355" spans="1:13" ht="24" outlineLevel="2">
      <c r="A355" s="42" t="s">
        <v>1613</v>
      </c>
      <c r="B355" s="72" t="s">
        <v>1614</v>
      </c>
      <c r="C355" s="28" t="s">
        <v>33</v>
      </c>
      <c r="D355" s="113" t="s">
        <v>436</v>
      </c>
      <c r="E355" s="113" t="s">
        <v>431</v>
      </c>
      <c r="F355" s="114">
        <v>3.75</v>
      </c>
      <c r="G355" s="115">
        <v>7500</v>
      </c>
      <c r="H355" s="116">
        <v>5698</v>
      </c>
      <c r="I355" s="116"/>
      <c r="J355" s="117" t="s">
        <v>392</v>
      </c>
      <c r="K355" s="117" t="s">
        <v>433</v>
      </c>
      <c r="L355" s="115">
        <v>10</v>
      </c>
    </row>
    <row r="356" spans="1:13" ht="49.5" customHeight="1" outlineLevel="2">
      <c r="A356" s="42" t="s">
        <v>1625</v>
      </c>
      <c r="B356" s="72" t="s">
        <v>1626</v>
      </c>
      <c r="C356" s="28" t="s">
        <v>34</v>
      </c>
      <c r="D356" s="113" t="s">
        <v>436</v>
      </c>
      <c r="E356" s="113" t="s">
        <v>435</v>
      </c>
      <c r="F356" s="114">
        <v>6.633</v>
      </c>
      <c r="G356" s="115">
        <v>11976</v>
      </c>
      <c r="H356" s="116">
        <v>11976</v>
      </c>
      <c r="I356" s="116">
        <v>118</v>
      </c>
      <c r="J356" s="117" t="s">
        <v>392</v>
      </c>
      <c r="K356" s="117" t="s">
        <v>433</v>
      </c>
      <c r="L356" s="115">
        <v>10</v>
      </c>
    </row>
    <row r="357" spans="1:13" ht="24" outlineLevel="2">
      <c r="A357" s="42" t="s">
        <v>1627</v>
      </c>
      <c r="B357" s="72" t="s">
        <v>1628</v>
      </c>
      <c r="C357" s="28" t="s">
        <v>35</v>
      </c>
      <c r="D357" s="113" t="s">
        <v>436</v>
      </c>
      <c r="E357" s="113" t="s">
        <v>434</v>
      </c>
      <c r="F357" s="114">
        <v>7</v>
      </c>
      <c r="G357" s="115">
        <v>12372</v>
      </c>
      <c r="H357" s="116">
        <v>8509</v>
      </c>
      <c r="I357" s="116"/>
      <c r="J357" s="117" t="s">
        <v>392</v>
      </c>
      <c r="K357" s="117" t="s">
        <v>433</v>
      </c>
      <c r="L357" s="115">
        <v>10</v>
      </c>
    </row>
    <row r="358" spans="1:13" ht="24" outlineLevel="2">
      <c r="A358" s="42" t="s">
        <v>1633</v>
      </c>
      <c r="B358" s="72" t="s">
        <v>1634</v>
      </c>
      <c r="C358" s="28" t="s">
        <v>36</v>
      </c>
      <c r="D358" s="113" t="s">
        <v>436</v>
      </c>
      <c r="E358" s="113" t="s">
        <v>431</v>
      </c>
      <c r="F358" s="114">
        <v>1.8654999999999999</v>
      </c>
      <c r="G358" s="115">
        <v>6940</v>
      </c>
      <c r="H358" s="116">
        <v>2835</v>
      </c>
      <c r="I358" s="116"/>
      <c r="J358" s="117" t="s">
        <v>392</v>
      </c>
      <c r="K358" s="117" t="s">
        <v>433</v>
      </c>
      <c r="L358" s="115">
        <v>10</v>
      </c>
      <c r="M358" s="315" t="s">
        <v>2131</v>
      </c>
    </row>
    <row r="359" spans="1:13" ht="36" outlineLevel="2">
      <c r="A359" s="42" t="s">
        <v>1635</v>
      </c>
      <c r="B359" s="72" t="s">
        <v>1636</v>
      </c>
      <c r="C359" s="28" t="s">
        <v>37</v>
      </c>
      <c r="D359" s="113" t="s">
        <v>436</v>
      </c>
      <c r="E359" s="113" t="s">
        <v>431</v>
      </c>
      <c r="F359" s="114">
        <v>2.6320000000000001</v>
      </c>
      <c r="G359" s="115">
        <v>15977</v>
      </c>
      <c r="H359" s="116">
        <v>3999</v>
      </c>
      <c r="I359" s="116"/>
      <c r="J359" s="117" t="s">
        <v>392</v>
      </c>
      <c r="K359" s="117" t="s">
        <v>433</v>
      </c>
      <c r="L359" s="115">
        <v>10</v>
      </c>
    </row>
    <row r="360" spans="1:13" ht="36" outlineLevel="2">
      <c r="A360" s="42" t="s">
        <v>1637</v>
      </c>
      <c r="B360" s="72" t="s">
        <v>1638</v>
      </c>
      <c r="C360" s="28" t="s">
        <v>38</v>
      </c>
      <c r="D360" s="113" t="s">
        <v>436</v>
      </c>
      <c r="E360" s="113" t="s">
        <v>431</v>
      </c>
      <c r="F360" s="114">
        <v>0.66600000000000004</v>
      </c>
      <c r="G360" s="115">
        <v>3442</v>
      </c>
      <c r="H360" s="116">
        <v>1012</v>
      </c>
      <c r="I360" s="116"/>
      <c r="J360" s="117" t="s">
        <v>392</v>
      </c>
      <c r="K360" s="117" t="s">
        <v>433</v>
      </c>
      <c r="L360" s="115">
        <v>10</v>
      </c>
      <c r="M360" s="315" t="s">
        <v>2131</v>
      </c>
    </row>
    <row r="361" spans="1:13" ht="36" outlineLevel="2">
      <c r="A361" s="42" t="s">
        <v>1651</v>
      </c>
      <c r="B361" s="72" t="s">
        <v>1652</v>
      </c>
      <c r="C361" s="28" t="s">
        <v>39</v>
      </c>
      <c r="D361" s="113" t="s">
        <v>436</v>
      </c>
      <c r="E361" s="113" t="s">
        <v>431</v>
      </c>
      <c r="F361" s="114">
        <v>0.5</v>
      </c>
      <c r="G361" s="115">
        <v>6600</v>
      </c>
      <c r="H361" s="116">
        <v>760</v>
      </c>
      <c r="I361" s="116"/>
      <c r="J361" s="117" t="s">
        <v>392</v>
      </c>
      <c r="K361" s="117" t="s">
        <v>433</v>
      </c>
      <c r="L361" s="115">
        <v>10</v>
      </c>
      <c r="M361" s="315" t="s">
        <v>2131</v>
      </c>
    </row>
    <row r="362" spans="1:13" ht="24" outlineLevel="2">
      <c r="A362" s="42" t="s">
        <v>1655</v>
      </c>
      <c r="B362" s="72" t="s">
        <v>1656</v>
      </c>
      <c r="C362" s="28" t="s">
        <v>40</v>
      </c>
      <c r="D362" s="113" t="s">
        <v>436</v>
      </c>
      <c r="E362" s="113" t="s">
        <v>435</v>
      </c>
      <c r="F362" s="114">
        <v>0.91600000000000004</v>
      </c>
      <c r="G362" s="115">
        <v>6924</v>
      </c>
      <c r="H362" s="116">
        <v>1670</v>
      </c>
      <c r="I362" s="116"/>
      <c r="J362" s="117" t="s">
        <v>392</v>
      </c>
      <c r="K362" s="117" t="s">
        <v>433</v>
      </c>
      <c r="L362" s="115">
        <v>10</v>
      </c>
      <c r="M362" s="315" t="s">
        <v>2131</v>
      </c>
    </row>
    <row r="363" spans="1:13" ht="36" outlineLevel="2">
      <c r="A363" s="42" t="s">
        <v>1657</v>
      </c>
      <c r="B363" s="72" t="s">
        <v>1658</v>
      </c>
      <c r="C363" s="28" t="s">
        <v>41</v>
      </c>
      <c r="D363" s="113" t="s">
        <v>436</v>
      </c>
      <c r="E363" s="113" t="s">
        <v>435</v>
      </c>
      <c r="F363" s="114">
        <v>2.1659999999999999</v>
      </c>
      <c r="G363" s="115">
        <v>8148</v>
      </c>
      <c r="H363" s="116">
        <v>3949</v>
      </c>
      <c r="I363" s="116"/>
      <c r="J363" s="117" t="s">
        <v>392</v>
      </c>
      <c r="K363" s="117" t="s">
        <v>433</v>
      </c>
      <c r="L363" s="115">
        <v>10</v>
      </c>
    </row>
    <row r="364" spans="1:13" outlineLevel="2">
      <c r="A364" s="42" t="s">
        <v>1659</v>
      </c>
      <c r="B364" s="72" t="s">
        <v>1660</v>
      </c>
      <c r="C364" s="28" t="s">
        <v>42</v>
      </c>
      <c r="D364" s="113" t="s">
        <v>436</v>
      </c>
      <c r="E364" s="113" t="s">
        <v>435</v>
      </c>
      <c r="F364" s="114">
        <v>3.1659999999999999</v>
      </c>
      <c r="G364" s="115">
        <v>9216</v>
      </c>
      <c r="H364" s="116">
        <v>5773</v>
      </c>
      <c r="I364" s="116"/>
      <c r="J364" s="117" t="s">
        <v>392</v>
      </c>
      <c r="K364" s="117" t="s">
        <v>433</v>
      </c>
      <c r="L364" s="115">
        <v>10</v>
      </c>
    </row>
    <row r="365" spans="1:13" ht="36" outlineLevel="2">
      <c r="A365" s="42" t="s">
        <v>1663</v>
      </c>
      <c r="B365" s="72" t="s">
        <v>1664</v>
      </c>
      <c r="C365" s="28" t="s">
        <v>43</v>
      </c>
      <c r="D365" s="113" t="s">
        <v>436</v>
      </c>
      <c r="E365" s="113" t="s">
        <v>435</v>
      </c>
      <c r="F365" s="114">
        <v>4.6660000000000004</v>
      </c>
      <c r="G365" s="115">
        <v>20880</v>
      </c>
      <c r="H365" s="116">
        <v>8508</v>
      </c>
      <c r="I365" s="116"/>
      <c r="J365" s="117" t="s">
        <v>392</v>
      </c>
      <c r="K365" s="117" t="s">
        <v>433</v>
      </c>
      <c r="L365" s="115">
        <v>10</v>
      </c>
    </row>
    <row r="366" spans="1:13" ht="36" outlineLevel="2">
      <c r="A366" s="42" t="s">
        <v>1665</v>
      </c>
      <c r="B366" s="72" t="s">
        <v>1666</v>
      </c>
      <c r="C366" s="28" t="s">
        <v>44</v>
      </c>
      <c r="D366" s="113" t="s">
        <v>436</v>
      </c>
      <c r="E366" s="113" t="s">
        <v>431</v>
      </c>
      <c r="F366" s="114">
        <v>1.8660000000000001</v>
      </c>
      <c r="G366" s="115">
        <v>7620</v>
      </c>
      <c r="H366" s="116">
        <v>2835</v>
      </c>
      <c r="I366" s="116"/>
      <c r="J366" s="117" t="s">
        <v>392</v>
      </c>
      <c r="K366" s="117" t="s">
        <v>433</v>
      </c>
      <c r="L366" s="115">
        <v>10</v>
      </c>
    </row>
    <row r="367" spans="1:13" ht="36" outlineLevel="2">
      <c r="A367" s="42" t="s">
        <v>1667</v>
      </c>
      <c r="B367" s="72" t="s">
        <v>1668</v>
      </c>
      <c r="C367" s="28" t="s">
        <v>45</v>
      </c>
      <c r="D367" s="113" t="s">
        <v>436</v>
      </c>
      <c r="E367" s="113" t="s">
        <v>435</v>
      </c>
      <c r="F367" s="114">
        <v>1.7989999999999999</v>
      </c>
      <c r="G367" s="115">
        <v>7776</v>
      </c>
      <c r="H367" s="116">
        <v>3280</v>
      </c>
      <c r="I367" s="116"/>
      <c r="J367" s="117" t="s">
        <v>392</v>
      </c>
      <c r="K367" s="117" t="s">
        <v>433</v>
      </c>
      <c r="L367" s="115">
        <v>10</v>
      </c>
      <c r="M367" s="315" t="s">
        <v>2131</v>
      </c>
    </row>
    <row r="368" spans="1:13" ht="48" outlineLevel="2">
      <c r="A368" s="42" t="s">
        <v>1669</v>
      </c>
      <c r="B368" s="72" t="s">
        <v>1670</v>
      </c>
      <c r="C368" s="28" t="s">
        <v>46</v>
      </c>
      <c r="D368" s="113" t="s">
        <v>436</v>
      </c>
      <c r="E368" s="113" t="s">
        <v>431</v>
      </c>
      <c r="F368" s="114">
        <v>4.9989999999999997</v>
      </c>
      <c r="G368" s="115">
        <v>16740</v>
      </c>
      <c r="H368" s="116">
        <v>7596</v>
      </c>
      <c r="I368" s="116"/>
      <c r="J368" s="117" t="s">
        <v>392</v>
      </c>
      <c r="K368" s="117" t="s">
        <v>433</v>
      </c>
      <c r="L368" s="115">
        <v>10</v>
      </c>
    </row>
    <row r="369" spans="1:14" ht="36" outlineLevel="2">
      <c r="A369" s="42" t="s">
        <v>1673</v>
      </c>
      <c r="B369" s="72" t="s">
        <v>1674</v>
      </c>
      <c r="C369" s="28" t="s">
        <v>47</v>
      </c>
      <c r="D369" s="113" t="s">
        <v>436</v>
      </c>
      <c r="E369" s="113" t="s">
        <v>435</v>
      </c>
      <c r="F369" s="114">
        <v>2.1659999999999999</v>
      </c>
      <c r="G369" s="115">
        <v>15360</v>
      </c>
      <c r="H369" s="116">
        <v>3949</v>
      </c>
      <c r="I369" s="116"/>
      <c r="J369" s="117" t="s">
        <v>392</v>
      </c>
      <c r="K369" s="117" t="s">
        <v>433</v>
      </c>
      <c r="L369" s="115">
        <v>10</v>
      </c>
    </row>
    <row r="370" spans="1:14" ht="49.5" customHeight="1" outlineLevel="2">
      <c r="A370" s="42" t="s">
        <v>1679</v>
      </c>
      <c r="B370" s="72" t="s">
        <v>362</v>
      </c>
      <c r="C370" s="28" t="s">
        <v>48</v>
      </c>
      <c r="D370" s="113" t="s">
        <v>437</v>
      </c>
      <c r="E370" s="113" t="s">
        <v>431</v>
      </c>
      <c r="F370" s="114">
        <v>0.33300000000000002</v>
      </c>
      <c r="G370" s="115">
        <v>1800</v>
      </c>
      <c r="H370" s="116">
        <v>456</v>
      </c>
      <c r="I370" s="116"/>
      <c r="J370" s="117" t="s">
        <v>392</v>
      </c>
      <c r="K370" s="117" t="s">
        <v>433</v>
      </c>
      <c r="L370" s="115">
        <v>10</v>
      </c>
    </row>
    <row r="371" spans="1:14" ht="48" outlineLevel="2">
      <c r="A371" s="47" t="s">
        <v>1724</v>
      </c>
      <c r="B371" s="81" t="s">
        <v>1725</v>
      </c>
      <c r="C371" s="5" t="s">
        <v>49</v>
      </c>
      <c r="D371" s="140" t="s">
        <v>436</v>
      </c>
      <c r="E371" s="140" t="s">
        <v>431</v>
      </c>
      <c r="F371" s="141">
        <v>1</v>
      </c>
      <c r="G371" s="221">
        <v>6480</v>
      </c>
      <c r="H371" s="167">
        <v>2133</v>
      </c>
      <c r="I371" s="167"/>
      <c r="J371" s="144" t="s">
        <v>392</v>
      </c>
      <c r="K371" s="144" t="s">
        <v>433</v>
      </c>
      <c r="L371" s="145">
        <v>12</v>
      </c>
      <c r="M371" s="315" t="s">
        <v>2131</v>
      </c>
    </row>
    <row r="372" spans="1:14" ht="27" customHeight="1" outlineLevel="2">
      <c r="A372" s="37" t="s">
        <v>1880</v>
      </c>
      <c r="B372" s="82" t="s">
        <v>371</v>
      </c>
      <c r="C372" s="14" t="s">
        <v>50</v>
      </c>
      <c r="D372" s="99" t="s">
        <v>437</v>
      </c>
      <c r="E372" s="99" t="s">
        <v>431</v>
      </c>
      <c r="F372" s="147">
        <v>0.16650000000000001</v>
      </c>
      <c r="G372" s="236">
        <v>2640</v>
      </c>
      <c r="H372" s="237">
        <v>355</v>
      </c>
      <c r="I372" s="237"/>
      <c r="J372" s="100" t="s">
        <v>392</v>
      </c>
      <c r="K372" s="100" t="s">
        <v>433</v>
      </c>
      <c r="L372" s="101">
        <v>12</v>
      </c>
    </row>
    <row r="373" spans="1:14" outlineLevel="1">
      <c r="A373" s="49"/>
      <c r="B373" s="86">
        <f>SUBTOTAL(3,B349:B372)</f>
        <v>24</v>
      </c>
      <c r="C373" s="18"/>
      <c r="D373" s="151"/>
      <c r="E373" s="151"/>
      <c r="F373" s="152"/>
      <c r="G373" s="238"/>
      <c r="H373" s="239"/>
      <c r="I373" s="239"/>
      <c r="J373" s="156" t="s">
        <v>801</v>
      </c>
      <c r="K373" s="157"/>
      <c r="L373" s="158"/>
    </row>
    <row r="374" spans="1:14" outlineLevel="1">
      <c r="A374" s="50"/>
      <c r="B374" s="87"/>
      <c r="C374" s="17"/>
      <c r="D374" s="159"/>
      <c r="E374" s="159"/>
      <c r="F374" s="160"/>
      <c r="G374" s="240"/>
      <c r="H374" s="241">
        <f>SUBTOTAL(9,H349:H372)</f>
        <v>110185</v>
      </c>
      <c r="I374" s="241">
        <f>SUBTOTAL(9,I349:I372)</f>
        <v>118</v>
      </c>
      <c r="J374" s="164" t="s">
        <v>844</v>
      </c>
      <c r="K374" s="165"/>
      <c r="L374" s="166"/>
      <c r="N374" s="9">
        <f>SUM(H374:I374)</f>
        <v>110303</v>
      </c>
    </row>
    <row r="375" spans="1:14" ht="26.25" customHeight="1" outlineLevel="2">
      <c r="A375" s="39" t="s">
        <v>962</v>
      </c>
      <c r="B375" s="71" t="s">
        <v>963</v>
      </c>
      <c r="C375" s="27" t="s">
        <v>51</v>
      </c>
      <c r="D375" s="105" t="s">
        <v>436</v>
      </c>
      <c r="E375" s="105" t="s">
        <v>434</v>
      </c>
      <c r="F375" s="111">
        <v>6</v>
      </c>
      <c r="G375" s="106">
        <v>11640</v>
      </c>
      <c r="H375" s="183">
        <v>8166</v>
      </c>
      <c r="I375" s="183"/>
      <c r="J375" s="107" t="s">
        <v>391</v>
      </c>
      <c r="K375" s="107" t="s">
        <v>432</v>
      </c>
      <c r="L375" s="106">
        <v>3</v>
      </c>
    </row>
    <row r="376" spans="1:14" ht="48" outlineLevel="2">
      <c r="A376" s="47" t="s">
        <v>964</v>
      </c>
      <c r="B376" s="72" t="s">
        <v>965</v>
      </c>
      <c r="C376" s="28" t="s">
        <v>52</v>
      </c>
      <c r="D376" s="140" t="s">
        <v>436</v>
      </c>
      <c r="E376" s="140" t="s">
        <v>431</v>
      </c>
      <c r="F376" s="141">
        <v>2.1335000000000002</v>
      </c>
      <c r="G376" s="145">
        <v>10992</v>
      </c>
      <c r="H376" s="268">
        <v>4355</v>
      </c>
      <c r="I376" s="268"/>
      <c r="J376" s="144" t="s">
        <v>391</v>
      </c>
      <c r="K376" s="144" t="s">
        <v>432</v>
      </c>
      <c r="L376" s="145">
        <v>3</v>
      </c>
    </row>
    <row r="377" spans="1:14" ht="40.5" customHeight="1" outlineLevel="2">
      <c r="A377" s="47" t="s">
        <v>966</v>
      </c>
      <c r="B377" s="72" t="s">
        <v>967</v>
      </c>
      <c r="C377" s="28" t="s">
        <v>53</v>
      </c>
      <c r="D377" s="140" t="s">
        <v>436</v>
      </c>
      <c r="E377" s="140" t="s">
        <v>431</v>
      </c>
      <c r="F377" s="141">
        <v>4.5</v>
      </c>
      <c r="G377" s="145">
        <v>38400</v>
      </c>
      <c r="H377" s="268">
        <v>9186</v>
      </c>
      <c r="I377" s="268"/>
      <c r="J377" s="144" t="s">
        <v>391</v>
      </c>
      <c r="K377" s="144" t="s">
        <v>432</v>
      </c>
      <c r="L377" s="145">
        <v>3</v>
      </c>
    </row>
    <row r="378" spans="1:14" ht="36" outlineLevel="2">
      <c r="A378" s="47" t="s">
        <v>984</v>
      </c>
      <c r="B378" s="72" t="s">
        <v>985</v>
      </c>
      <c r="C378" s="28" t="s">
        <v>54</v>
      </c>
      <c r="D378" s="140" t="s">
        <v>436</v>
      </c>
      <c r="E378" s="140" t="s">
        <v>435</v>
      </c>
      <c r="F378" s="141">
        <v>4.1660000000000004</v>
      </c>
      <c r="G378" s="145">
        <v>15600</v>
      </c>
      <c r="H378" s="268">
        <v>11339</v>
      </c>
      <c r="I378" s="268"/>
      <c r="J378" s="144" t="s">
        <v>391</v>
      </c>
      <c r="K378" s="144" t="s">
        <v>432</v>
      </c>
      <c r="L378" s="145">
        <v>3</v>
      </c>
    </row>
    <row r="379" spans="1:14" ht="13.5" customHeight="1" outlineLevel="2">
      <c r="A379" s="47" t="s">
        <v>986</v>
      </c>
      <c r="B379" s="72" t="s">
        <v>987</v>
      </c>
      <c r="C379" s="28" t="s">
        <v>55</v>
      </c>
      <c r="D379" s="140" t="s">
        <v>436</v>
      </c>
      <c r="E379" s="140" t="s">
        <v>431</v>
      </c>
      <c r="F379" s="141">
        <v>3.9329999999999998</v>
      </c>
      <c r="G379" s="145">
        <v>14040</v>
      </c>
      <c r="H379" s="268">
        <v>8029</v>
      </c>
      <c r="I379" s="268"/>
      <c r="J379" s="144" t="s">
        <v>391</v>
      </c>
      <c r="K379" s="144" t="s">
        <v>432</v>
      </c>
      <c r="L379" s="145">
        <v>3</v>
      </c>
    </row>
    <row r="380" spans="1:14" ht="48" outlineLevel="2">
      <c r="A380" s="47" t="s">
        <v>992</v>
      </c>
      <c r="B380" s="72" t="s">
        <v>993</v>
      </c>
      <c r="C380" s="28" t="s">
        <v>56</v>
      </c>
      <c r="D380" s="140" t="s">
        <v>436</v>
      </c>
      <c r="E380" s="140" t="s">
        <v>435</v>
      </c>
      <c r="F380" s="141">
        <v>11.025</v>
      </c>
      <c r="G380" s="145">
        <v>27240</v>
      </c>
      <c r="H380" s="268">
        <v>27240</v>
      </c>
      <c r="I380" s="268">
        <v>2769</v>
      </c>
      <c r="J380" s="144" t="s">
        <v>391</v>
      </c>
      <c r="K380" s="144" t="s">
        <v>432</v>
      </c>
      <c r="L380" s="145">
        <v>3</v>
      </c>
    </row>
    <row r="381" spans="1:14" ht="48" outlineLevel="2">
      <c r="A381" s="47" t="s">
        <v>1003</v>
      </c>
      <c r="B381" s="72" t="s">
        <v>1004</v>
      </c>
      <c r="C381" s="28" t="s">
        <v>57</v>
      </c>
      <c r="D381" s="140" t="s">
        <v>436</v>
      </c>
      <c r="E381" s="140" t="s">
        <v>435</v>
      </c>
      <c r="F381" s="141">
        <v>8</v>
      </c>
      <c r="G381" s="145">
        <v>29760</v>
      </c>
      <c r="H381" s="268">
        <v>21775</v>
      </c>
      <c r="I381" s="268"/>
      <c r="J381" s="144" t="s">
        <v>391</v>
      </c>
      <c r="K381" s="144" t="s">
        <v>432</v>
      </c>
      <c r="L381" s="145">
        <v>3</v>
      </c>
    </row>
    <row r="382" spans="1:14" outlineLevel="2">
      <c r="A382" s="47" t="s">
        <v>1010</v>
      </c>
      <c r="B382" s="72" t="s">
        <v>1011</v>
      </c>
      <c r="C382" s="28" t="s">
        <v>58</v>
      </c>
      <c r="D382" s="140" t="s">
        <v>436</v>
      </c>
      <c r="E382" s="140" t="s">
        <v>435</v>
      </c>
      <c r="F382" s="141">
        <v>4.5</v>
      </c>
      <c r="G382" s="145">
        <v>14712</v>
      </c>
      <c r="H382" s="268">
        <v>12249</v>
      </c>
      <c r="I382" s="268"/>
      <c r="J382" s="144" t="s">
        <v>391</v>
      </c>
      <c r="K382" s="144" t="s">
        <v>432</v>
      </c>
      <c r="L382" s="145">
        <v>3</v>
      </c>
    </row>
    <row r="383" spans="1:14" ht="27" customHeight="1" outlineLevel="2">
      <c r="A383" s="47" t="s">
        <v>1015</v>
      </c>
      <c r="B383" s="72" t="s">
        <v>1016</v>
      </c>
      <c r="C383" s="28" t="s">
        <v>59</v>
      </c>
      <c r="D383" s="140" t="s">
        <v>436</v>
      </c>
      <c r="E383" s="140" t="s">
        <v>434</v>
      </c>
      <c r="F383" s="141">
        <v>2.6659999999999999</v>
      </c>
      <c r="G383" s="145">
        <v>12480</v>
      </c>
      <c r="H383" s="268">
        <v>3628</v>
      </c>
      <c r="I383" s="268"/>
      <c r="J383" s="144" t="s">
        <v>391</v>
      </c>
      <c r="K383" s="144" t="s">
        <v>432</v>
      </c>
      <c r="L383" s="145">
        <v>3</v>
      </c>
    </row>
    <row r="384" spans="1:14" ht="24" outlineLevel="2">
      <c r="A384" s="47" t="s">
        <v>1025</v>
      </c>
      <c r="B384" s="72" t="s">
        <v>1026</v>
      </c>
      <c r="C384" s="28" t="s">
        <v>60</v>
      </c>
      <c r="D384" s="140" t="s">
        <v>436</v>
      </c>
      <c r="E384" s="140" t="s">
        <v>434</v>
      </c>
      <c r="F384" s="141">
        <v>2.831</v>
      </c>
      <c r="G384" s="145">
        <v>12480</v>
      </c>
      <c r="H384" s="268">
        <v>3853</v>
      </c>
      <c r="I384" s="268"/>
      <c r="J384" s="144" t="s">
        <v>391</v>
      </c>
      <c r="K384" s="144" t="s">
        <v>432</v>
      </c>
      <c r="L384" s="145">
        <v>3</v>
      </c>
    </row>
    <row r="385" spans="1:14" ht="72" outlineLevel="2">
      <c r="A385" s="47" t="s">
        <v>1035</v>
      </c>
      <c r="B385" s="72" t="s">
        <v>1036</v>
      </c>
      <c r="C385" s="28" t="s">
        <v>61</v>
      </c>
      <c r="D385" s="140" t="s">
        <v>436</v>
      </c>
      <c r="E385" s="140" t="s">
        <v>431</v>
      </c>
      <c r="F385" s="141">
        <v>6.0250000000000004</v>
      </c>
      <c r="G385" s="145">
        <v>27240</v>
      </c>
      <c r="H385" s="268">
        <v>12300</v>
      </c>
      <c r="I385" s="268"/>
      <c r="J385" s="144" t="s">
        <v>391</v>
      </c>
      <c r="K385" s="144" t="s">
        <v>432</v>
      </c>
      <c r="L385" s="145">
        <v>3</v>
      </c>
      <c r="M385" s="315" t="s">
        <v>2131</v>
      </c>
    </row>
    <row r="386" spans="1:14" ht="36" outlineLevel="2">
      <c r="A386" s="47" t="s">
        <v>1037</v>
      </c>
      <c r="B386" s="72" t="s">
        <v>1038</v>
      </c>
      <c r="C386" s="28" t="s">
        <v>62</v>
      </c>
      <c r="D386" s="140" t="s">
        <v>436</v>
      </c>
      <c r="E386" s="140" t="s">
        <v>431</v>
      </c>
      <c r="F386" s="141">
        <v>8.0500000000000007</v>
      </c>
      <c r="G386" s="145">
        <v>30000</v>
      </c>
      <c r="H386" s="268">
        <v>16434</v>
      </c>
      <c r="I386" s="268"/>
      <c r="J386" s="144" t="s">
        <v>391</v>
      </c>
      <c r="K386" s="144" t="s">
        <v>432</v>
      </c>
      <c r="L386" s="145">
        <v>3</v>
      </c>
    </row>
    <row r="387" spans="1:14" ht="48" outlineLevel="2">
      <c r="A387" s="47" t="s">
        <v>1041</v>
      </c>
      <c r="B387" s="72" t="s">
        <v>1042</v>
      </c>
      <c r="C387" s="28" t="s">
        <v>63</v>
      </c>
      <c r="D387" s="140" t="s">
        <v>436</v>
      </c>
      <c r="E387" s="140" t="s">
        <v>434</v>
      </c>
      <c r="F387" s="141">
        <v>1</v>
      </c>
      <c r="G387" s="145">
        <v>17880</v>
      </c>
      <c r="H387" s="268">
        <v>1361</v>
      </c>
      <c r="I387" s="268"/>
      <c r="J387" s="144" t="s">
        <v>391</v>
      </c>
      <c r="K387" s="144" t="s">
        <v>432</v>
      </c>
      <c r="L387" s="145">
        <v>3</v>
      </c>
    </row>
    <row r="388" spans="1:14" ht="48.75" customHeight="1" outlineLevel="2">
      <c r="A388" s="47" t="s">
        <v>1047</v>
      </c>
      <c r="B388" s="72" t="s">
        <v>177</v>
      </c>
      <c r="C388" s="28" t="s">
        <v>64</v>
      </c>
      <c r="D388" s="140" t="s">
        <v>437</v>
      </c>
      <c r="E388" s="140" t="s">
        <v>435</v>
      </c>
      <c r="F388" s="141">
        <v>1.0654999999999999</v>
      </c>
      <c r="G388" s="145">
        <v>16200</v>
      </c>
      <c r="H388" s="268">
        <v>3187</v>
      </c>
      <c r="I388" s="143"/>
      <c r="J388" s="144" t="s">
        <v>391</v>
      </c>
      <c r="K388" s="144" t="s">
        <v>432</v>
      </c>
      <c r="L388" s="145">
        <v>3</v>
      </c>
    </row>
    <row r="389" spans="1:14" ht="61.5" customHeight="1" outlineLevel="2">
      <c r="A389" s="47" t="s">
        <v>1081</v>
      </c>
      <c r="B389" s="72" t="s">
        <v>1082</v>
      </c>
      <c r="C389" s="28" t="s">
        <v>65</v>
      </c>
      <c r="D389" s="140" t="s">
        <v>436</v>
      </c>
      <c r="E389" s="140" t="s">
        <v>435</v>
      </c>
      <c r="F389" s="141">
        <v>4.5</v>
      </c>
      <c r="G389" s="145">
        <v>14928</v>
      </c>
      <c r="H389" s="167">
        <v>11074</v>
      </c>
      <c r="I389" s="167"/>
      <c r="J389" s="144" t="s">
        <v>391</v>
      </c>
      <c r="K389" s="144" t="s">
        <v>432</v>
      </c>
      <c r="L389" s="145">
        <v>4</v>
      </c>
    </row>
    <row r="390" spans="1:14" ht="24" customHeight="1" outlineLevel="2">
      <c r="A390" s="47" t="s">
        <v>1117</v>
      </c>
      <c r="B390" s="72" t="s">
        <v>1118</v>
      </c>
      <c r="C390" s="28" t="s">
        <v>66</v>
      </c>
      <c r="D390" s="140" t="s">
        <v>436</v>
      </c>
      <c r="E390" s="140" t="s">
        <v>431</v>
      </c>
      <c r="F390" s="141">
        <v>2.0499999999999998</v>
      </c>
      <c r="G390" s="145">
        <v>15000</v>
      </c>
      <c r="H390" s="167">
        <v>5764</v>
      </c>
      <c r="I390" s="167"/>
      <c r="J390" s="144" t="s">
        <v>391</v>
      </c>
      <c r="K390" s="144" t="s">
        <v>432</v>
      </c>
      <c r="L390" s="145">
        <v>4</v>
      </c>
    </row>
    <row r="391" spans="1:14" ht="36" outlineLevel="2">
      <c r="A391" s="47" t="s">
        <v>1119</v>
      </c>
      <c r="B391" s="72" t="s">
        <v>1120</v>
      </c>
      <c r="C391" s="28" t="s">
        <v>67</v>
      </c>
      <c r="D391" s="140" t="s">
        <v>436</v>
      </c>
      <c r="E391" s="140" t="s">
        <v>434</v>
      </c>
      <c r="F391" s="141">
        <v>4.5</v>
      </c>
      <c r="G391" s="145">
        <v>8640</v>
      </c>
      <c r="H391" s="167">
        <v>6107</v>
      </c>
      <c r="I391" s="167"/>
      <c r="J391" s="144" t="s">
        <v>391</v>
      </c>
      <c r="K391" s="144" t="s">
        <v>432</v>
      </c>
      <c r="L391" s="145">
        <v>4</v>
      </c>
    </row>
    <row r="392" spans="1:14" ht="36" outlineLevel="2">
      <c r="A392" s="47" t="s">
        <v>1159</v>
      </c>
      <c r="B392" s="72" t="s">
        <v>1160</v>
      </c>
      <c r="C392" s="28" t="s">
        <v>68</v>
      </c>
      <c r="D392" s="140" t="s">
        <v>436</v>
      </c>
      <c r="E392" s="140" t="s">
        <v>434</v>
      </c>
      <c r="F392" s="141">
        <v>4.2329999999999997</v>
      </c>
      <c r="G392" s="145">
        <v>14280</v>
      </c>
      <c r="H392" s="167">
        <v>5901</v>
      </c>
      <c r="I392" s="167"/>
      <c r="J392" s="144" t="s">
        <v>391</v>
      </c>
      <c r="K392" s="144" t="s">
        <v>432</v>
      </c>
      <c r="L392" s="145">
        <v>4</v>
      </c>
    </row>
    <row r="393" spans="1:14" ht="36" outlineLevel="2">
      <c r="A393" s="47" t="s">
        <v>1214</v>
      </c>
      <c r="B393" s="72" t="s">
        <v>1215</v>
      </c>
      <c r="C393" s="28" t="s">
        <v>69</v>
      </c>
      <c r="D393" s="140" t="s">
        <v>436</v>
      </c>
      <c r="E393" s="140" t="s">
        <v>435</v>
      </c>
      <c r="F393" s="141">
        <v>3.63</v>
      </c>
      <c r="G393" s="145">
        <v>16320</v>
      </c>
      <c r="H393" s="167">
        <v>9815</v>
      </c>
      <c r="I393" s="167"/>
      <c r="J393" s="144" t="s">
        <v>391</v>
      </c>
      <c r="K393" s="144" t="s">
        <v>432</v>
      </c>
      <c r="L393" s="145">
        <v>4</v>
      </c>
    </row>
    <row r="394" spans="1:14" ht="48" outlineLevel="2">
      <c r="A394" s="37" t="s">
        <v>1308</v>
      </c>
      <c r="B394" s="73" t="s">
        <v>1309</v>
      </c>
      <c r="C394" s="29" t="s">
        <v>70</v>
      </c>
      <c r="D394" s="99" t="s">
        <v>436</v>
      </c>
      <c r="E394" s="99" t="s">
        <v>435</v>
      </c>
      <c r="F394" s="147">
        <v>4.6500000000000004</v>
      </c>
      <c r="G394" s="101">
        <v>14000</v>
      </c>
      <c r="H394" s="150">
        <v>12489</v>
      </c>
      <c r="I394" s="150"/>
      <c r="J394" s="100" t="s">
        <v>391</v>
      </c>
      <c r="K394" s="100" t="s">
        <v>432</v>
      </c>
      <c r="L394" s="101">
        <v>8</v>
      </c>
    </row>
    <row r="395" spans="1:14" outlineLevel="1">
      <c r="A395" s="51"/>
      <c r="B395" s="76">
        <f>SUBTOTAL(3,B375:B394)</f>
        <v>20</v>
      </c>
      <c r="C395" s="11"/>
      <c r="D395" s="168"/>
      <c r="E395" s="168"/>
      <c r="F395" s="169"/>
      <c r="G395" s="170"/>
      <c r="H395" s="171"/>
      <c r="I395" s="171"/>
      <c r="J395" s="172" t="s">
        <v>802</v>
      </c>
      <c r="K395" s="173"/>
      <c r="L395" s="174"/>
    </row>
    <row r="396" spans="1:14" outlineLevel="1">
      <c r="A396" s="52"/>
      <c r="B396" s="77"/>
      <c r="C396" s="31"/>
      <c r="D396" s="175"/>
      <c r="E396" s="175"/>
      <c r="F396" s="176"/>
      <c r="G396" s="177"/>
      <c r="H396" s="178">
        <f>SUBTOTAL(9,H375:H394)</f>
        <v>194252</v>
      </c>
      <c r="I396" s="178">
        <f>SUBTOTAL(9,I375:I394)</f>
        <v>2769</v>
      </c>
      <c r="J396" s="179" t="s">
        <v>874</v>
      </c>
      <c r="K396" s="180"/>
      <c r="L396" s="181"/>
      <c r="N396" s="3">
        <f>SUM(H396:I396)</f>
        <v>197021</v>
      </c>
    </row>
    <row r="397" spans="1:14" ht="53.25" customHeight="1" outlineLevel="2">
      <c r="A397" s="39" t="s">
        <v>1708</v>
      </c>
      <c r="B397" s="88" t="s">
        <v>1709</v>
      </c>
      <c r="C397" s="19" t="s">
        <v>71</v>
      </c>
      <c r="D397" s="105" t="s">
        <v>436</v>
      </c>
      <c r="E397" s="105" t="s">
        <v>431</v>
      </c>
      <c r="F397" s="111">
        <v>15</v>
      </c>
      <c r="G397" s="235">
        <v>23100</v>
      </c>
      <c r="H397" s="112">
        <v>21341</v>
      </c>
      <c r="I397" s="112"/>
      <c r="J397" s="107" t="s">
        <v>396</v>
      </c>
      <c r="K397" s="107" t="s">
        <v>433</v>
      </c>
      <c r="L397" s="106">
        <v>12</v>
      </c>
    </row>
    <row r="398" spans="1:14" ht="24" outlineLevel="2">
      <c r="A398" s="47" t="s">
        <v>1736</v>
      </c>
      <c r="B398" s="81" t="s">
        <v>1737</v>
      </c>
      <c r="C398" s="5" t="s">
        <v>72</v>
      </c>
      <c r="D398" s="140" t="s">
        <v>436</v>
      </c>
      <c r="E398" s="140" t="s">
        <v>434</v>
      </c>
      <c r="F398" s="141">
        <v>1.5</v>
      </c>
      <c r="G398" s="221">
        <v>5280</v>
      </c>
      <c r="H398" s="167">
        <v>1519</v>
      </c>
      <c r="I398" s="167"/>
      <c r="J398" s="144" t="s">
        <v>396</v>
      </c>
      <c r="K398" s="144" t="s">
        <v>433</v>
      </c>
      <c r="L398" s="145">
        <v>12</v>
      </c>
    </row>
    <row r="399" spans="1:14" outlineLevel="2">
      <c r="A399" s="47" t="s">
        <v>1740</v>
      </c>
      <c r="B399" s="81" t="s">
        <v>1741</v>
      </c>
      <c r="C399" s="5" t="s">
        <v>73</v>
      </c>
      <c r="D399" s="140" t="s">
        <v>436</v>
      </c>
      <c r="E399" s="140" t="s">
        <v>435</v>
      </c>
      <c r="F399" s="141">
        <v>4.5750000000000002</v>
      </c>
      <c r="G399" s="221">
        <v>5640</v>
      </c>
      <c r="H399" s="167">
        <v>5640</v>
      </c>
      <c r="I399" s="167">
        <v>2744</v>
      </c>
      <c r="J399" s="144" t="s">
        <v>396</v>
      </c>
      <c r="K399" s="144" t="s">
        <v>433</v>
      </c>
      <c r="L399" s="145">
        <v>12</v>
      </c>
    </row>
    <row r="400" spans="1:14" ht="24" outlineLevel="2">
      <c r="A400" s="47" t="s">
        <v>1744</v>
      </c>
      <c r="B400" s="81" t="s">
        <v>1745</v>
      </c>
      <c r="C400" s="5" t="s">
        <v>74</v>
      </c>
      <c r="D400" s="140" t="s">
        <v>436</v>
      </c>
      <c r="E400" s="140" t="s">
        <v>435</v>
      </c>
      <c r="F400" s="141">
        <v>4.7919999999999998</v>
      </c>
      <c r="G400" s="221">
        <v>14816</v>
      </c>
      <c r="H400" s="167">
        <v>8782</v>
      </c>
      <c r="I400" s="167"/>
      <c r="J400" s="144" t="s">
        <v>396</v>
      </c>
      <c r="K400" s="144" t="s">
        <v>433</v>
      </c>
      <c r="L400" s="145">
        <v>12</v>
      </c>
    </row>
    <row r="401" spans="1:14" ht="36" outlineLevel="2">
      <c r="A401" s="47" t="s">
        <v>1762</v>
      </c>
      <c r="B401" s="81" t="s">
        <v>1763</v>
      </c>
      <c r="C401" s="5" t="s">
        <v>75</v>
      </c>
      <c r="D401" s="140" t="s">
        <v>436</v>
      </c>
      <c r="E401" s="140" t="s">
        <v>435</v>
      </c>
      <c r="F401" s="141">
        <v>2</v>
      </c>
      <c r="G401" s="221">
        <v>5580</v>
      </c>
      <c r="H401" s="167">
        <v>3665</v>
      </c>
      <c r="I401" s="167"/>
      <c r="J401" s="144" t="s">
        <v>396</v>
      </c>
      <c r="K401" s="144" t="s">
        <v>433</v>
      </c>
      <c r="L401" s="145">
        <v>12</v>
      </c>
    </row>
    <row r="402" spans="1:14" outlineLevel="2">
      <c r="A402" s="47" t="s">
        <v>1843</v>
      </c>
      <c r="B402" s="81" t="s">
        <v>1844</v>
      </c>
      <c r="C402" s="5" t="s">
        <v>76</v>
      </c>
      <c r="D402" s="140" t="s">
        <v>436</v>
      </c>
      <c r="E402" s="140" t="s">
        <v>431</v>
      </c>
      <c r="F402" s="141">
        <v>2.625</v>
      </c>
      <c r="G402" s="221">
        <v>6000</v>
      </c>
      <c r="H402" s="167">
        <v>3735</v>
      </c>
      <c r="I402" s="167"/>
      <c r="J402" s="144" t="s">
        <v>396</v>
      </c>
      <c r="K402" s="144" t="s">
        <v>433</v>
      </c>
      <c r="L402" s="145">
        <v>12</v>
      </c>
      <c r="M402" s="315" t="s">
        <v>2131</v>
      </c>
    </row>
    <row r="403" spans="1:14" ht="15" customHeight="1" outlineLevel="2">
      <c r="A403" s="47" t="s">
        <v>1871</v>
      </c>
      <c r="B403" s="81" t="s">
        <v>1872</v>
      </c>
      <c r="C403" s="5" t="s">
        <v>77</v>
      </c>
      <c r="D403" s="140" t="s">
        <v>436</v>
      </c>
      <c r="E403" s="140" t="s">
        <v>435</v>
      </c>
      <c r="F403" s="141">
        <v>0.5</v>
      </c>
      <c r="G403" s="221">
        <v>5280</v>
      </c>
      <c r="H403" s="167">
        <v>1008</v>
      </c>
      <c r="I403" s="167"/>
      <c r="J403" s="144" t="s">
        <v>396</v>
      </c>
      <c r="K403" s="144" t="s">
        <v>433</v>
      </c>
      <c r="L403" s="145">
        <v>12</v>
      </c>
    </row>
    <row r="404" spans="1:14" ht="36" outlineLevel="2">
      <c r="A404" s="47" t="s">
        <v>1873</v>
      </c>
      <c r="B404" s="81" t="s">
        <v>1874</v>
      </c>
      <c r="C404" s="5" t="s">
        <v>78</v>
      </c>
      <c r="D404" s="140" t="s">
        <v>436</v>
      </c>
      <c r="E404" s="140" t="s">
        <v>431</v>
      </c>
      <c r="F404" s="141">
        <v>7.6660000000000004</v>
      </c>
      <c r="G404" s="221">
        <v>13224</v>
      </c>
      <c r="H404" s="167">
        <v>10906</v>
      </c>
      <c r="I404" s="167"/>
      <c r="J404" s="144" t="s">
        <v>396</v>
      </c>
      <c r="K404" s="144" t="s">
        <v>433</v>
      </c>
      <c r="L404" s="145">
        <v>12</v>
      </c>
      <c r="M404" s="315" t="s">
        <v>2131</v>
      </c>
    </row>
    <row r="405" spans="1:14" ht="36" outlineLevel="2">
      <c r="A405" s="47" t="s">
        <v>1876</v>
      </c>
      <c r="B405" s="81" t="s">
        <v>367</v>
      </c>
      <c r="C405" s="5" t="s">
        <v>79</v>
      </c>
      <c r="D405" s="140" t="s">
        <v>437</v>
      </c>
      <c r="E405" s="140" t="s">
        <v>431</v>
      </c>
      <c r="F405" s="141">
        <v>0.33300000000000002</v>
      </c>
      <c r="G405" s="221">
        <v>1920</v>
      </c>
      <c r="H405" s="167">
        <v>487</v>
      </c>
      <c r="I405" s="167"/>
      <c r="J405" s="144" t="s">
        <v>396</v>
      </c>
      <c r="K405" s="144" t="s">
        <v>433</v>
      </c>
      <c r="L405" s="145">
        <v>12</v>
      </c>
    </row>
    <row r="406" spans="1:14" ht="24" outlineLevel="2">
      <c r="A406" s="47" t="s">
        <v>1877</v>
      </c>
      <c r="B406" s="81" t="s">
        <v>368</v>
      </c>
      <c r="C406" s="5" t="s">
        <v>80</v>
      </c>
      <c r="D406" s="140" t="s">
        <v>437</v>
      </c>
      <c r="E406" s="140" t="s">
        <v>431</v>
      </c>
      <c r="F406" s="141">
        <v>0.1</v>
      </c>
      <c r="G406" s="221">
        <v>840</v>
      </c>
      <c r="H406" s="167">
        <v>150</v>
      </c>
      <c r="I406" s="167"/>
      <c r="J406" s="144" t="s">
        <v>396</v>
      </c>
      <c r="K406" s="144" t="s">
        <v>433</v>
      </c>
      <c r="L406" s="145">
        <v>12</v>
      </c>
    </row>
    <row r="407" spans="1:14" ht="26.25" customHeight="1" outlineLevel="2">
      <c r="A407" s="47" t="s">
        <v>1878</v>
      </c>
      <c r="B407" s="81" t="s">
        <v>369</v>
      </c>
      <c r="C407" s="5" t="s">
        <v>81</v>
      </c>
      <c r="D407" s="140" t="s">
        <v>437</v>
      </c>
      <c r="E407" s="140" t="s">
        <v>435</v>
      </c>
      <c r="F407" s="141">
        <v>0.5</v>
      </c>
      <c r="G407" s="221">
        <v>3292</v>
      </c>
      <c r="H407" s="167">
        <v>943</v>
      </c>
      <c r="I407" s="167"/>
      <c r="J407" s="144" t="s">
        <v>396</v>
      </c>
      <c r="K407" s="144" t="s">
        <v>433</v>
      </c>
      <c r="L407" s="145">
        <v>12</v>
      </c>
    </row>
    <row r="408" spans="1:14" ht="48" outlineLevel="2">
      <c r="A408" s="37" t="s">
        <v>372</v>
      </c>
      <c r="B408" s="91" t="s">
        <v>373</v>
      </c>
      <c r="C408" s="22" t="s">
        <v>82</v>
      </c>
      <c r="D408" s="99" t="s">
        <v>437</v>
      </c>
      <c r="E408" s="99" t="s">
        <v>431</v>
      </c>
      <c r="F408" s="147">
        <v>0.91600000000000004</v>
      </c>
      <c r="G408" s="236">
        <v>3840</v>
      </c>
      <c r="H408" s="237">
        <v>1337</v>
      </c>
      <c r="I408" s="237"/>
      <c r="J408" s="100" t="s">
        <v>396</v>
      </c>
      <c r="K408" s="100" t="s">
        <v>433</v>
      </c>
      <c r="L408" s="101">
        <v>12</v>
      </c>
    </row>
    <row r="409" spans="1:14" outlineLevel="1">
      <c r="A409" s="49"/>
      <c r="B409" s="92">
        <f>SUBTOTAL(3,B397:B408)</f>
        <v>12</v>
      </c>
      <c r="C409" s="25"/>
      <c r="D409" s="151"/>
      <c r="E409" s="151"/>
      <c r="F409" s="152"/>
      <c r="G409" s="238"/>
      <c r="H409" s="239"/>
      <c r="I409" s="239"/>
      <c r="J409" s="156" t="s">
        <v>803</v>
      </c>
      <c r="K409" s="157"/>
      <c r="L409" s="158"/>
    </row>
    <row r="410" spans="1:14" outlineLevel="1">
      <c r="A410" s="50"/>
      <c r="B410" s="93"/>
      <c r="C410" s="24"/>
      <c r="D410" s="159"/>
      <c r="E410" s="159"/>
      <c r="F410" s="160"/>
      <c r="G410" s="240"/>
      <c r="H410" s="241">
        <f>SUBTOTAL(9,H397:H408)</f>
        <v>59513</v>
      </c>
      <c r="I410" s="241">
        <f>SUBTOTAL(9,I397:I408)</f>
        <v>2744</v>
      </c>
      <c r="J410" s="164" t="s">
        <v>845</v>
      </c>
      <c r="K410" s="165"/>
      <c r="L410" s="166"/>
      <c r="N410" s="9">
        <f>SUM(H410:I410)</f>
        <v>62257</v>
      </c>
    </row>
    <row r="411" spans="1:14" ht="24" outlineLevel="2">
      <c r="A411" s="41" t="s">
        <v>558</v>
      </c>
      <c r="B411" s="71" t="s">
        <v>652</v>
      </c>
      <c r="C411" s="27" t="s">
        <v>83</v>
      </c>
      <c r="D411" s="105" t="s">
        <v>436</v>
      </c>
      <c r="E411" s="269" t="s">
        <v>435</v>
      </c>
      <c r="F411" s="270">
        <v>0.45</v>
      </c>
      <c r="G411" s="23">
        <v>3420</v>
      </c>
      <c r="H411" s="112">
        <v>970</v>
      </c>
      <c r="I411" s="138"/>
      <c r="J411" s="107" t="s">
        <v>149</v>
      </c>
      <c r="K411" s="107" t="s">
        <v>433</v>
      </c>
      <c r="L411" s="106">
        <v>1</v>
      </c>
    </row>
    <row r="412" spans="1:14" ht="24" outlineLevel="2">
      <c r="A412" s="48" t="s">
        <v>561</v>
      </c>
      <c r="B412" s="72" t="s">
        <v>654</v>
      </c>
      <c r="C412" s="28" t="s">
        <v>84</v>
      </c>
      <c r="D412" s="140" t="s">
        <v>436</v>
      </c>
      <c r="E412" s="271" t="s">
        <v>435</v>
      </c>
      <c r="F412" s="272">
        <v>6</v>
      </c>
      <c r="G412" s="4">
        <v>18000</v>
      </c>
      <c r="H412" s="167">
        <v>12936</v>
      </c>
      <c r="I412" s="143"/>
      <c r="J412" s="144" t="s">
        <v>149</v>
      </c>
      <c r="K412" s="144" t="s">
        <v>433</v>
      </c>
      <c r="L412" s="145">
        <v>1</v>
      </c>
      <c r="M412" s="315" t="s">
        <v>2131</v>
      </c>
    </row>
    <row r="413" spans="1:14" ht="24" outlineLevel="2">
      <c r="A413" s="65" t="s">
        <v>562</v>
      </c>
      <c r="B413" s="72" t="s">
        <v>162</v>
      </c>
      <c r="C413" s="28" t="s">
        <v>85</v>
      </c>
      <c r="D413" s="140" t="s">
        <v>437</v>
      </c>
      <c r="E413" s="140" t="s">
        <v>435</v>
      </c>
      <c r="F413" s="141">
        <v>1</v>
      </c>
      <c r="G413" s="167">
        <v>5040</v>
      </c>
      <c r="H413" s="167">
        <v>2031</v>
      </c>
      <c r="I413" s="143"/>
      <c r="J413" s="144" t="s">
        <v>149</v>
      </c>
      <c r="K413" s="144" t="s">
        <v>433</v>
      </c>
      <c r="L413" s="145">
        <v>1</v>
      </c>
    </row>
    <row r="414" spans="1:14" ht="36" outlineLevel="2">
      <c r="A414" s="65" t="s">
        <v>508</v>
      </c>
      <c r="B414" s="72" t="s">
        <v>163</v>
      </c>
      <c r="C414" s="28" t="s">
        <v>86</v>
      </c>
      <c r="D414" s="140" t="s">
        <v>437</v>
      </c>
      <c r="E414" s="140" t="s">
        <v>435</v>
      </c>
      <c r="F414" s="141">
        <v>1</v>
      </c>
      <c r="G414" s="142">
        <v>3000</v>
      </c>
      <c r="H414" s="167">
        <v>2031</v>
      </c>
      <c r="I414" s="143"/>
      <c r="J414" s="144" t="s">
        <v>149</v>
      </c>
      <c r="K414" s="144" t="s">
        <v>433</v>
      </c>
      <c r="L414" s="145">
        <v>1</v>
      </c>
    </row>
    <row r="415" spans="1:14" ht="25.5" customHeight="1" outlineLevel="2">
      <c r="A415" s="48" t="s">
        <v>556</v>
      </c>
      <c r="B415" s="72" t="s">
        <v>650</v>
      </c>
      <c r="C415" s="28" t="s">
        <v>87</v>
      </c>
      <c r="D415" s="140" t="s">
        <v>436</v>
      </c>
      <c r="E415" s="271" t="s">
        <v>435</v>
      </c>
      <c r="F415" s="272">
        <v>2.0830000000000002</v>
      </c>
      <c r="G415" s="4">
        <v>6600</v>
      </c>
      <c r="H415" s="167">
        <v>4491</v>
      </c>
      <c r="I415" s="143"/>
      <c r="J415" s="144" t="s">
        <v>148</v>
      </c>
      <c r="K415" s="144" t="s">
        <v>433</v>
      </c>
      <c r="L415" s="145">
        <v>1</v>
      </c>
    </row>
    <row r="416" spans="1:14" ht="26.25" customHeight="1" outlineLevel="2">
      <c r="A416" s="48" t="s">
        <v>557</v>
      </c>
      <c r="B416" s="72" t="s">
        <v>651</v>
      </c>
      <c r="C416" s="28" t="s">
        <v>88</v>
      </c>
      <c r="D416" s="140" t="s">
        <v>436</v>
      </c>
      <c r="E416" s="140" t="s">
        <v>431</v>
      </c>
      <c r="F416" s="272">
        <v>2</v>
      </c>
      <c r="G416" s="4">
        <v>15000</v>
      </c>
      <c r="H416" s="167">
        <v>3450</v>
      </c>
      <c r="I416" s="143"/>
      <c r="J416" s="144" t="s">
        <v>148</v>
      </c>
      <c r="K416" s="144" t="s">
        <v>433</v>
      </c>
      <c r="L416" s="145">
        <v>1</v>
      </c>
    </row>
    <row r="417" spans="1:14" ht="27.75" customHeight="1" outlineLevel="2">
      <c r="A417" s="48" t="s">
        <v>559</v>
      </c>
      <c r="B417" s="72" t="s">
        <v>952</v>
      </c>
      <c r="C417" s="28" t="s">
        <v>89</v>
      </c>
      <c r="D417" s="140" t="s">
        <v>436</v>
      </c>
      <c r="E417" s="271" t="s">
        <v>435</v>
      </c>
      <c r="F417" s="272">
        <v>4.5</v>
      </c>
      <c r="G417" s="4">
        <v>15000</v>
      </c>
      <c r="H417" s="167">
        <v>9702</v>
      </c>
      <c r="I417" s="143"/>
      <c r="J417" s="144" t="s">
        <v>148</v>
      </c>
      <c r="K417" s="144" t="s">
        <v>433</v>
      </c>
      <c r="L417" s="145">
        <v>1</v>
      </c>
    </row>
    <row r="418" spans="1:14" ht="42.75" customHeight="1" outlineLevel="2">
      <c r="A418" s="48" t="s">
        <v>560</v>
      </c>
      <c r="B418" s="72" t="s">
        <v>653</v>
      </c>
      <c r="C418" s="28" t="s">
        <v>90</v>
      </c>
      <c r="D418" s="140" t="s">
        <v>436</v>
      </c>
      <c r="E418" s="271" t="s">
        <v>435</v>
      </c>
      <c r="F418" s="272">
        <v>3.6735000000000002</v>
      </c>
      <c r="G418" s="4">
        <v>16440</v>
      </c>
      <c r="H418" s="167">
        <v>7920</v>
      </c>
      <c r="I418" s="143"/>
      <c r="J418" s="144" t="s">
        <v>148</v>
      </c>
      <c r="K418" s="144" t="s">
        <v>433</v>
      </c>
      <c r="L418" s="145">
        <v>1</v>
      </c>
    </row>
    <row r="419" spans="1:14" ht="26.25" customHeight="1" outlineLevel="2">
      <c r="A419" s="47" t="s">
        <v>507</v>
      </c>
      <c r="B419" s="72" t="s">
        <v>655</v>
      </c>
      <c r="C419" s="28" t="s">
        <v>91</v>
      </c>
      <c r="D419" s="140" t="s">
        <v>436</v>
      </c>
      <c r="E419" s="271" t="s">
        <v>435</v>
      </c>
      <c r="F419" s="272">
        <v>3.0535000000000001</v>
      </c>
      <c r="G419" s="4">
        <v>12000</v>
      </c>
      <c r="H419" s="167">
        <v>6584</v>
      </c>
      <c r="I419" s="143"/>
      <c r="J419" s="144" t="s">
        <v>148</v>
      </c>
      <c r="K419" s="144" t="s">
        <v>433</v>
      </c>
      <c r="L419" s="145">
        <v>1</v>
      </c>
    </row>
    <row r="420" spans="1:14" ht="12.75" customHeight="1" outlineLevel="2">
      <c r="A420" s="47" t="s">
        <v>455</v>
      </c>
      <c r="B420" s="72" t="s">
        <v>656</v>
      </c>
      <c r="C420" s="28" t="s">
        <v>92</v>
      </c>
      <c r="D420" s="140" t="s">
        <v>436</v>
      </c>
      <c r="E420" s="271" t="s">
        <v>434</v>
      </c>
      <c r="F420" s="272">
        <v>1</v>
      </c>
      <c r="G420" s="4">
        <v>9000</v>
      </c>
      <c r="H420" s="167">
        <v>1294</v>
      </c>
      <c r="I420" s="143"/>
      <c r="J420" s="144" t="s">
        <v>148</v>
      </c>
      <c r="K420" s="144" t="s">
        <v>433</v>
      </c>
      <c r="L420" s="145">
        <v>1</v>
      </c>
    </row>
    <row r="421" spans="1:14" ht="39.75" customHeight="1" outlineLevel="2">
      <c r="A421" s="47" t="s">
        <v>456</v>
      </c>
      <c r="B421" s="72" t="s">
        <v>657</v>
      </c>
      <c r="C421" s="28" t="s">
        <v>93</v>
      </c>
      <c r="D421" s="140" t="s">
        <v>436</v>
      </c>
      <c r="E421" s="140" t="s">
        <v>435</v>
      </c>
      <c r="F421" s="272">
        <v>2.65</v>
      </c>
      <c r="G421" s="4">
        <v>11400</v>
      </c>
      <c r="H421" s="167">
        <v>5714</v>
      </c>
      <c r="I421" s="143"/>
      <c r="J421" s="144" t="s">
        <v>148</v>
      </c>
      <c r="K421" s="144" t="s">
        <v>433</v>
      </c>
      <c r="L421" s="145">
        <v>1</v>
      </c>
      <c r="M421" s="315" t="s">
        <v>2131</v>
      </c>
    </row>
    <row r="422" spans="1:14" outlineLevel="2">
      <c r="A422" s="47" t="s">
        <v>457</v>
      </c>
      <c r="B422" s="72" t="s">
        <v>658</v>
      </c>
      <c r="C422" s="28" t="s">
        <v>94</v>
      </c>
      <c r="D422" s="140" t="s">
        <v>436</v>
      </c>
      <c r="E422" s="140" t="s">
        <v>431</v>
      </c>
      <c r="F422" s="272">
        <v>4.5134999999999996</v>
      </c>
      <c r="G422" s="4">
        <v>14880</v>
      </c>
      <c r="H422" s="167">
        <v>7785</v>
      </c>
      <c r="I422" s="143"/>
      <c r="J422" s="144" t="s">
        <v>148</v>
      </c>
      <c r="K422" s="144" t="s">
        <v>433</v>
      </c>
      <c r="L422" s="145">
        <v>1</v>
      </c>
    </row>
    <row r="423" spans="1:14" ht="36" outlineLevel="2">
      <c r="A423" s="37" t="s">
        <v>458</v>
      </c>
      <c r="B423" s="73" t="s">
        <v>659</v>
      </c>
      <c r="C423" s="29" t="s">
        <v>95</v>
      </c>
      <c r="D423" s="99" t="s">
        <v>436</v>
      </c>
      <c r="E423" s="99" t="s">
        <v>431</v>
      </c>
      <c r="F423" s="273">
        <v>0.25</v>
      </c>
      <c r="G423" s="148">
        <v>12720</v>
      </c>
      <c r="H423" s="237">
        <v>431</v>
      </c>
      <c r="I423" s="150"/>
      <c r="J423" s="100" t="s">
        <v>148</v>
      </c>
      <c r="K423" s="100" t="s">
        <v>433</v>
      </c>
      <c r="L423" s="101">
        <v>1</v>
      </c>
    </row>
    <row r="424" spans="1:14" outlineLevel="1">
      <c r="A424" s="49"/>
      <c r="B424" s="74">
        <f>SUBTOTAL(3,B411:B423)</f>
        <v>13</v>
      </c>
      <c r="C424" s="10"/>
      <c r="D424" s="151"/>
      <c r="E424" s="151"/>
      <c r="F424" s="274"/>
      <c r="G424" s="153"/>
      <c r="H424" s="239"/>
      <c r="I424" s="155"/>
      <c r="J424" s="156" t="s">
        <v>804</v>
      </c>
      <c r="K424" s="157"/>
      <c r="L424" s="158"/>
    </row>
    <row r="425" spans="1:14" outlineLevel="1">
      <c r="A425" s="50"/>
      <c r="B425" s="75"/>
      <c r="C425" s="30"/>
      <c r="D425" s="159"/>
      <c r="E425" s="159"/>
      <c r="F425" s="275"/>
      <c r="G425" s="161"/>
      <c r="H425" s="241">
        <f>SUBTOTAL(9,H411:H423)</f>
        <v>65339</v>
      </c>
      <c r="I425" s="163">
        <f>SUBTOTAL(9,I411:I423)</f>
        <v>0</v>
      </c>
      <c r="J425" s="164" t="s">
        <v>846</v>
      </c>
      <c r="K425" s="165"/>
      <c r="L425" s="166"/>
      <c r="N425" s="9">
        <f>SUM(H425:I425)</f>
        <v>65339</v>
      </c>
    </row>
    <row r="426" spans="1:14" ht="49.5" customHeight="1" outlineLevel="2">
      <c r="A426" s="39" t="s">
        <v>1211</v>
      </c>
      <c r="B426" s="71" t="s">
        <v>1212</v>
      </c>
      <c r="C426" s="27" t="s">
        <v>96</v>
      </c>
      <c r="D426" s="105" t="s">
        <v>436</v>
      </c>
      <c r="E426" s="105" t="s">
        <v>435</v>
      </c>
      <c r="F426" s="111">
        <v>2.2480000000000002</v>
      </c>
      <c r="G426" s="106">
        <v>16280</v>
      </c>
      <c r="H426" s="112">
        <v>7730</v>
      </c>
      <c r="I426" s="112"/>
      <c r="J426" s="107" t="s">
        <v>1213</v>
      </c>
      <c r="K426" s="107" t="s">
        <v>432</v>
      </c>
      <c r="L426" s="106">
        <v>4</v>
      </c>
    </row>
    <row r="427" spans="1:14" ht="48" outlineLevel="2">
      <c r="A427" s="47" t="s">
        <v>1400</v>
      </c>
      <c r="B427" s="72" t="s">
        <v>1401</v>
      </c>
      <c r="C427" s="28" t="s">
        <v>97</v>
      </c>
      <c r="D427" s="140" t="s">
        <v>436</v>
      </c>
      <c r="E427" s="140" t="s">
        <v>435</v>
      </c>
      <c r="F427" s="141">
        <v>2.331</v>
      </c>
      <c r="G427" s="145">
        <v>16200</v>
      </c>
      <c r="H427" s="143">
        <v>8811</v>
      </c>
      <c r="I427" s="143"/>
      <c r="J427" s="144" t="s">
        <v>1213</v>
      </c>
      <c r="K427" s="144" t="s">
        <v>432</v>
      </c>
      <c r="L427" s="145">
        <v>9</v>
      </c>
      <c r="M427" s="315" t="s">
        <v>2131</v>
      </c>
    </row>
    <row r="428" spans="1:14" ht="36" customHeight="1" outlineLevel="2">
      <c r="A428" s="47" t="s">
        <v>1402</v>
      </c>
      <c r="B428" s="72" t="s">
        <v>1403</v>
      </c>
      <c r="C428" s="28" t="s">
        <v>98</v>
      </c>
      <c r="D428" s="140" t="s">
        <v>436</v>
      </c>
      <c r="E428" s="140" t="s">
        <v>435</v>
      </c>
      <c r="F428" s="141">
        <v>1.998</v>
      </c>
      <c r="G428" s="145">
        <v>26400</v>
      </c>
      <c r="H428" s="143">
        <v>4532</v>
      </c>
      <c r="I428" s="143"/>
      <c r="J428" s="144" t="s">
        <v>1213</v>
      </c>
      <c r="K428" s="144" t="s">
        <v>432</v>
      </c>
      <c r="L428" s="145">
        <v>9</v>
      </c>
    </row>
    <row r="429" spans="1:14" ht="24" outlineLevel="2">
      <c r="A429" s="47" t="s">
        <v>1418</v>
      </c>
      <c r="B429" s="72" t="s">
        <v>1419</v>
      </c>
      <c r="C429" s="28" t="s">
        <v>99</v>
      </c>
      <c r="D429" s="140" t="s">
        <v>436</v>
      </c>
      <c r="E429" s="140" t="s">
        <v>431</v>
      </c>
      <c r="F429" s="141">
        <v>1.915</v>
      </c>
      <c r="G429" s="145">
        <v>13200</v>
      </c>
      <c r="H429" s="143">
        <v>2995</v>
      </c>
      <c r="I429" s="143"/>
      <c r="J429" s="144" t="s">
        <v>1213</v>
      </c>
      <c r="K429" s="144" t="s">
        <v>432</v>
      </c>
      <c r="L429" s="145">
        <v>9</v>
      </c>
    </row>
    <row r="430" spans="1:14" ht="48.75" customHeight="1" outlineLevel="2">
      <c r="A430" s="47" t="s">
        <v>1424</v>
      </c>
      <c r="B430" s="72" t="s">
        <v>1425</v>
      </c>
      <c r="C430" s="28" t="s">
        <v>100</v>
      </c>
      <c r="D430" s="140" t="s">
        <v>436</v>
      </c>
      <c r="E430" s="140" t="s">
        <v>434</v>
      </c>
      <c r="F430" s="141">
        <v>2.165</v>
      </c>
      <c r="G430" s="145">
        <v>18600</v>
      </c>
      <c r="H430" s="143">
        <v>3463</v>
      </c>
      <c r="I430" s="143"/>
      <c r="J430" s="144" t="s">
        <v>1213</v>
      </c>
      <c r="K430" s="144" t="s">
        <v>432</v>
      </c>
      <c r="L430" s="145">
        <v>9</v>
      </c>
    </row>
    <row r="431" spans="1:14" ht="36" outlineLevel="2">
      <c r="A431" s="47" t="s">
        <v>1428</v>
      </c>
      <c r="B431" s="72" t="s">
        <v>1429</v>
      </c>
      <c r="C431" s="28" t="s">
        <v>101</v>
      </c>
      <c r="D431" s="140" t="s">
        <v>436</v>
      </c>
      <c r="E431" s="140" t="s">
        <v>435</v>
      </c>
      <c r="F431" s="141">
        <v>2.165</v>
      </c>
      <c r="G431" s="145">
        <v>16200</v>
      </c>
      <c r="H431" s="143">
        <v>8679</v>
      </c>
      <c r="I431" s="143"/>
      <c r="J431" s="144" t="s">
        <v>1213</v>
      </c>
      <c r="K431" s="144" t="s">
        <v>432</v>
      </c>
      <c r="L431" s="145">
        <v>9</v>
      </c>
    </row>
    <row r="432" spans="1:14" ht="24" outlineLevel="2">
      <c r="A432" s="47" t="s">
        <v>1468</v>
      </c>
      <c r="B432" s="72" t="s">
        <v>1469</v>
      </c>
      <c r="C432" s="28" t="s">
        <v>102</v>
      </c>
      <c r="D432" s="140" t="s">
        <v>436</v>
      </c>
      <c r="E432" s="140" t="s">
        <v>435</v>
      </c>
      <c r="F432" s="141">
        <v>2.331</v>
      </c>
      <c r="G432" s="145">
        <v>26400</v>
      </c>
      <c r="H432" s="143">
        <v>8811</v>
      </c>
      <c r="I432" s="143"/>
      <c r="J432" s="144" t="s">
        <v>1213</v>
      </c>
      <c r="K432" s="144" t="s">
        <v>432</v>
      </c>
      <c r="L432" s="145">
        <v>9</v>
      </c>
    </row>
    <row r="433" spans="1:14" ht="39.75" customHeight="1" outlineLevel="2">
      <c r="A433" s="47" t="s">
        <v>1476</v>
      </c>
      <c r="B433" s="72" t="s">
        <v>1477</v>
      </c>
      <c r="C433" s="28" t="s">
        <v>103</v>
      </c>
      <c r="D433" s="140" t="s">
        <v>436</v>
      </c>
      <c r="E433" s="140" t="s">
        <v>431</v>
      </c>
      <c r="F433" s="141">
        <v>1.915</v>
      </c>
      <c r="G433" s="145">
        <v>23870</v>
      </c>
      <c r="H433" s="143">
        <v>2995</v>
      </c>
      <c r="I433" s="143"/>
      <c r="J433" s="144" t="s">
        <v>1213</v>
      </c>
      <c r="K433" s="144" t="s">
        <v>432</v>
      </c>
      <c r="L433" s="145">
        <v>9</v>
      </c>
    </row>
    <row r="434" spans="1:14" ht="36.75" customHeight="1" outlineLevel="2">
      <c r="A434" s="47" t="s">
        <v>1478</v>
      </c>
      <c r="B434" s="72" t="s">
        <v>1479</v>
      </c>
      <c r="C434" s="28" t="s">
        <v>104</v>
      </c>
      <c r="D434" s="140" t="s">
        <v>436</v>
      </c>
      <c r="E434" s="140" t="s">
        <v>435</v>
      </c>
      <c r="F434" s="141">
        <v>2.3319999999999999</v>
      </c>
      <c r="G434" s="145">
        <v>28800</v>
      </c>
      <c r="H434" s="143">
        <v>8812</v>
      </c>
      <c r="I434" s="143"/>
      <c r="J434" s="144" t="s">
        <v>1213</v>
      </c>
      <c r="K434" s="144" t="s">
        <v>432</v>
      </c>
      <c r="L434" s="145">
        <v>9</v>
      </c>
    </row>
    <row r="435" spans="1:14" ht="36" outlineLevel="2">
      <c r="A435" s="47" t="s">
        <v>1480</v>
      </c>
      <c r="B435" s="72" t="s">
        <v>1481</v>
      </c>
      <c r="C435" s="28" t="s">
        <v>105</v>
      </c>
      <c r="D435" s="140" t="s">
        <v>436</v>
      </c>
      <c r="E435" s="140" t="s">
        <v>431</v>
      </c>
      <c r="F435" s="141">
        <v>2.2480000000000002</v>
      </c>
      <c r="G435" s="145">
        <v>11880</v>
      </c>
      <c r="H435" s="143">
        <v>5268</v>
      </c>
      <c r="I435" s="143"/>
      <c r="J435" s="144" t="s">
        <v>1213</v>
      </c>
      <c r="K435" s="144" t="s">
        <v>432</v>
      </c>
      <c r="L435" s="145">
        <v>9</v>
      </c>
    </row>
    <row r="436" spans="1:14" ht="24.75" customHeight="1" outlineLevel="2">
      <c r="A436" s="47" t="s">
        <v>1482</v>
      </c>
      <c r="B436" s="72" t="s">
        <v>1483</v>
      </c>
      <c r="C436" s="28" t="s">
        <v>106</v>
      </c>
      <c r="D436" s="140" t="s">
        <v>436</v>
      </c>
      <c r="E436" s="140" t="s">
        <v>435</v>
      </c>
      <c r="F436" s="141">
        <v>2.331</v>
      </c>
      <c r="G436" s="145">
        <v>19690</v>
      </c>
      <c r="H436" s="143">
        <v>8811</v>
      </c>
      <c r="I436" s="143"/>
      <c r="J436" s="144" t="s">
        <v>1213</v>
      </c>
      <c r="K436" s="144" t="s">
        <v>432</v>
      </c>
      <c r="L436" s="145">
        <v>9</v>
      </c>
    </row>
    <row r="437" spans="1:14" ht="36" outlineLevel="2">
      <c r="A437" s="47" t="s">
        <v>1484</v>
      </c>
      <c r="B437" s="72" t="s">
        <v>1485</v>
      </c>
      <c r="C437" s="28" t="s">
        <v>107</v>
      </c>
      <c r="D437" s="140" t="s">
        <v>436</v>
      </c>
      <c r="E437" s="140" t="s">
        <v>435</v>
      </c>
      <c r="F437" s="141">
        <v>3.1640000000000001</v>
      </c>
      <c r="G437" s="145">
        <v>40800</v>
      </c>
      <c r="H437" s="143">
        <v>9475</v>
      </c>
      <c r="I437" s="143"/>
      <c r="J437" s="144" t="s">
        <v>1213</v>
      </c>
      <c r="K437" s="144" t="s">
        <v>432</v>
      </c>
      <c r="L437" s="145">
        <v>9</v>
      </c>
      <c r="M437" s="315" t="s">
        <v>2131</v>
      </c>
    </row>
    <row r="438" spans="1:14" ht="36" outlineLevel="2">
      <c r="A438" s="47" t="s">
        <v>1504</v>
      </c>
      <c r="B438" s="72" t="s">
        <v>1505</v>
      </c>
      <c r="C438" s="28" t="s">
        <v>108</v>
      </c>
      <c r="D438" s="140" t="s">
        <v>436</v>
      </c>
      <c r="E438" s="140" t="s">
        <v>434</v>
      </c>
      <c r="F438" s="141">
        <v>1.8320000000000001</v>
      </c>
      <c r="G438" s="145">
        <v>16500</v>
      </c>
      <c r="H438" s="143">
        <v>2194</v>
      </c>
      <c r="I438" s="143"/>
      <c r="J438" s="144" t="s">
        <v>1213</v>
      </c>
      <c r="K438" s="144" t="s">
        <v>432</v>
      </c>
      <c r="L438" s="145">
        <v>9</v>
      </c>
    </row>
    <row r="439" spans="1:14" ht="36" outlineLevel="2">
      <c r="A439" s="37" t="s">
        <v>1547</v>
      </c>
      <c r="B439" s="73" t="s">
        <v>354</v>
      </c>
      <c r="C439" s="29" t="s">
        <v>109</v>
      </c>
      <c r="D439" s="99" t="s">
        <v>437</v>
      </c>
      <c r="E439" s="99" t="s">
        <v>431</v>
      </c>
      <c r="F439" s="147">
        <v>1.3320000000000001</v>
      </c>
      <c r="G439" s="101">
        <v>9350</v>
      </c>
      <c r="H439" s="150">
        <v>2564</v>
      </c>
      <c r="I439" s="150"/>
      <c r="J439" s="182" t="s">
        <v>1213</v>
      </c>
      <c r="K439" s="100" t="s">
        <v>432</v>
      </c>
      <c r="L439" s="101">
        <v>9</v>
      </c>
    </row>
    <row r="440" spans="1:14" outlineLevel="1">
      <c r="A440" s="51"/>
      <c r="B440" s="76">
        <f>SUBTOTAL(3,B426:B439)</f>
        <v>14</v>
      </c>
      <c r="C440" s="11"/>
      <c r="D440" s="168"/>
      <c r="E440" s="168"/>
      <c r="F440" s="169"/>
      <c r="G440" s="170"/>
      <c r="H440" s="171"/>
      <c r="I440" s="171"/>
      <c r="J440" s="276" t="s">
        <v>805</v>
      </c>
      <c r="K440" s="173"/>
      <c r="L440" s="174"/>
    </row>
    <row r="441" spans="1:14" outlineLevel="1">
      <c r="A441" s="52"/>
      <c r="B441" s="77"/>
      <c r="C441" s="31"/>
      <c r="D441" s="175"/>
      <c r="E441" s="175"/>
      <c r="F441" s="176"/>
      <c r="G441" s="177"/>
      <c r="H441" s="178">
        <f>SUBTOTAL(9,H426:H439)</f>
        <v>85140</v>
      </c>
      <c r="I441" s="178">
        <f>SUBTOTAL(9,I426:I439)</f>
        <v>0</v>
      </c>
      <c r="J441" s="277" t="s">
        <v>875</v>
      </c>
      <c r="K441" s="180"/>
      <c r="L441" s="181"/>
      <c r="N441" s="3">
        <f>SUM(H441:I441)</f>
        <v>85140</v>
      </c>
    </row>
    <row r="442" spans="1:14" ht="49.5" customHeight="1" outlineLevel="2">
      <c r="A442" s="39" t="s">
        <v>1078</v>
      </c>
      <c r="B442" s="71" t="s">
        <v>1079</v>
      </c>
      <c r="C442" s="27" t="s">
        <v>110</v>
      </c>
      <c r="D442" s="105" t="s">
        <v>436</v>
      </c>
      <c r="E442" s="105" t="s">
        <v>435</v>
      </c>
      <c r="F442" s="111">
        <v>1.5</v>
      </c>
      <c r="G442" s="106">
        <v>10500</v>
      </c>
      <c r="H442" s="112">
        <v>6667</v>
      </c>
      <c r="I442" s="112"/>
      <c r="J442" s="107" t="s">
        <v>1080</v>
      </c>
      <c r="K442" s="107" t="s">
        <v>432</v>
      </c>
      <c r="L442" s="106">
        <v>4</v>
      </c>
    </row>
    <row r="443" spans="1:14" ht="48" outlineLevel="2">
      <c r="A443" s="47" t="s">
        <v>1097</v>
      </c>
      <c r="B443" s="72" t="s">
        <v>1098</v>
      </c>
      <c r="C443" s="28" t="s">
        <v>111</v>
      </c>
      <c r="D443" s="140" t="s">
        <v>436</v>
      </c>
      <c r="E443" s="140" t="s">
        <v>435</v>
      </c>
      <c r="F443" s="141">
        <v>3</v>
      </c>
      <c r="G443" s="145">
        <v>10764</v>
      </c>
      <c r="H443" s="167">
        <v>8945</v>
      </c>
      <c r="I443" s="167"/>
      <c r="J443" s="144" t="s">
        <v>1080</v>
      </c>
      <c r="K443" s="144" t="s">
        <v>432</v>
      </c>
      <c r="L443" s="145">
        <v>4</v>
      </c>
    </row>
    <row r="444" spans="1:14" ht="36" outlineLevel="2">
      <c r="A444" s="47" t="s">
        <v>1262</v>
      </c>
      <c r="B444" s="72" t="s">
        <v>179</v>
      </c>
      <c r="C444" s="28" t="s">
        <v>112</v>
      </c>
      <c r="D444" s="140" t="s">
        <v>437</v>
      </c>
      <c r="E444" s="140" t="s">
        <v>435</v>
      </c>
      <c r="F444" s="191">
        <v>0.5</v>
      </c>
      <c r="G444" s="145">
        <v>4620</v>
      </c>
      <c r="H444" s="167">
        <v>1210</v>
      </c>
      <c r="I444" s="167"/>
      <c r="J444" s="144" t="s">
        <v>1080</v>
      </c>
      <c r="K444" s="144" t="s">
        <v>432</v>
      </c>
      <c r="L444" s="145">
        <v>4</v>
      </c>
    </row>
    <row r="445" spans="1:14" ht="78" customHeight="1" outlineLevel="2">
      <c r="A445" s="47" t="s">
        <v>1286</v>
      </c>
      <c r="B445" s="72" t="s">
        <v>1287</v>
      </c>
      <c r="C445" s="28" t="s">
        <v>113</v>
      </c>
      <c r="D445" s="140" t="s">
        <v>436</v>
      </c>
      <c r="E445" s="140" t="s">
        <v>435</v>
      </c>
      <c r="F445" s="141">
        <v>3.1</v>
      </c>
      <c r="G445" s="145">
        <v>28080</v>
      </c>
      <c r="H445" s="143">
        <v>8326</v>
      </c>
      <c r="I445" s="143"/>
      <c r="J445" s="144" t="s">
        <v>1080</v>
      </c>
      <c r="K445" s="144" t="s">
        <v>432</v>
      </c>
      <c r="L445" s="145">
        <v>8</v>
      </c>
      <c r="M445" s="315" t="s">
        <v>2131</v>
      </c>
    </row>
    <row r="446" spans="1:14" ht="39" customHeight="1" outlineLevel="2">
      <c r="A446" s="47" t="s">
        <v>1290</v>
      </c>
      <c r="B446" s="72" t="s">
        <v>1291</v>
      </c>
      <c r="C446" s="28" t="s">
        <v>114</v>
      </c>
      <c r="D446" s="140" t="s">
        <v>436</v>
      </c>
      <c r="E446" s="140" t="s">
        <v>435</v>
      </c>
      <c r="F446" s="141">
        <v>2</v>
      </c>
      <c r="G446" s="145">
        <v>9840</v>
      </c>
      <c r="H446" s="143">
        <v>5372</v>
      </c>
      <c r="I446" s="143"/>
      <c r="J446" s="144" t="s">
        <v>1080</v>
      </c>
      <c r="K446" s="144" t="s">
        <v>432</v>
      </c>
      <c r="L446" s="145">
        <v>8</v>
      </c>
    </row>
    <row r="447" spans="1:14" ht="60" outlineLevel="2">
      <c r="A447" s="47" t="s">
        <v>1314</v>
      </c>
      <c r="B447" s="72" t="s">
        <v>1315</v>
      </c>
      <c r="C447" s="28" t="s">
        <v>115</v>
      </c>
      <c r="D447" s="140" t="s">
        <v>436</v>
      </c>
      <c r="E447" s="140" t="s">
        <v>435</v>
      </c>
      <c r="F447" s="141">
        <v>2.5</v>
      </c>
      <c r="G447" s="145">
        <v>21600</v>
      </c>
      <c r="H447" s="143">
        <v>6714</v>
      </c>
      <c r="I447" s="143"/>
      <c r="J447" s="144" t="s">
        <v>1080</v>
      </c>
      <c r="K447" s="144" t="s">
        <v>432</v>
      </c>
      <c r="L447" s="145">
        <v>8</v>
      </c>
    </row>
    <row r="448" spans="1:14" ht="24" outlineLevel="2">
      <c r="A448" s="47" t="s">
        <v>1320</v>
      </c>
      <c r="B448" s="72" t="s">
        <v>1321</v>
      </c>
      <c r="C448" s="28" t="s">
        <v>116</v>
      </c>
      <c r="D448" s="140" t="s">
        <v>436</v>
      </c>
      <c r="E448" s="140" t="s">
        <v>435</v>
      </c>
      <c r="F448" s="141">
        <v>5</v>
      </c>
      <c r="G448" s="145">
        <v>15360</v>
      </c>
      <c r="H448" s="143">
        <v>13429</v>
      </c>
      <c r="I448" s="143"/>
      <c r="J448" s="144" t="s">
        <v>1080</v>
      </c>
      <c r="K448" s="144" t="s">
        <v>432</v>
      </c>
      <c r="L448" s="145">
        <v>8</v>
      </c>
    </row>
    <row r="449" spans="1:14" ht="36" outlineLevel="2">
      <c r="A449" s="47" t="s">
        <v>1338</v>
      </c>
      <c r="B449" s="72" t="s">
        <v>1339</v>
      </c>
      <c r="C449" s="28" t="s">
        <v>117</v>
      </c>
      <c r="D449" s="140" t="s">
        <v>436</v>
      </c>
      <c r="E449" s="140" t="s">
        <v>435</v>
      </c>
      <c r="F449" s="141">
        <v>3</v>
      </c>
      <c r="G449" s="145">
        <v>10560</v>
      </c>
      <c r="H449" s="143">
        <v>8057</v>
      </c>
      <c r="I449" s="143"/>
      <c r="J449" s="144" t="s">
        <v>1080</v>
      </c>
      <c r="K449" s="144" t="s">
        <v>432</v>
      </c>
      <c r="L449" s="145">
        <v>8</v>
      </c>
      <c r="M449" s="315" t="s">
        <v>2131</v>
      </c>
    </row>
    <row r="450" spans="1:14" ht="39" customHeight="1" outlineLevel="2">
      <c r="A450" s="47" t="s">
        <v>1348</v>
      </c>
      <c r="B450" s="72" t="s">
        <v>1349</v>
      </c>
      <c r="C450" s="28" t="s">
        <v>118</v>
      </c>
      <c r="D450" s="140" t="s">
        <v>436</v>
      </c>
      <c r="E450" s="140" t="s">
        <v>435</v>
      </c>
      <c r="F450" s="141">
        <v>3.5</v>
      </c>
      <c r="G450" s="145">
        <v>21360</v>
      </c>
      <c r="H450" s="143">
        <v>9400</v>
      </c>
      <c r="I450" s="143"/>
      <c r="J450" s="144" t="s">
        <v>1080</v>
      </c>
      <c r="K450" s="144" t="s">
        <v>432</v>
      </c>
      <c r="L450" s="145">
        <v>8</v>
      </c>
    </row>
    <row r="451" spans="1:14" ht="42" customHeight="1" outlineLevel="2">
      <c r="A451" s="47" t="s">
        <v>1350</v>
      </c>
      <c r="B451" s="72" t="s">
        <v>1351</v>
      </c>
      <c r="C451" s="28" t="s">
        <v>119</v>
      </c>
      <c r="D451" s="140" t="s">
        <v>436</v>
      </c>
      <c r="E451" s="140" t="s">
        <v>435</v>
      </c>
      <c r="F451" s="141">
        <v>6</v>
      </c>
      <c r="G451" s="145">
        <v>19980</v>
      </c>
      <c r="H451" s="143">
        <v>16115</v>
      </c>
      <c r="I451" s="143"/>
      <c r="J451" s="144" t="s">
        <v>1080</v>
      </c>
      <c r="K451" s="144" t="s">
        <v>432</v>
      </c>
      <c r="L451" s="145">
        <v>8</v>
      </c>
    </row>
    <row r="452" spans="1:14" ht="48" outlineLevel="2">
      <c r="A452" s="47" t="s">
        <v>1354</v>
      </c>
      <c r="B452" s="72" t="s">
        <v>908</v>
      </c>
      <c r="C452" s="28" t="s">
        <v>120</v>
      </c>
      <c r="D452" s="140" t="s">
        <v>437</v>
      </c>
      <c r="E452" s="140" t="s">
        <v>435</v>
      </c>
      <c r="F452" s="141">
        <v>2</v>
      </c>
      <c r="G452" s="145">
        <v>8190</v>
      </c>
      <c r="H452" s="143">
        <v>5843</v>
      </c>
      <c r="I452" s="143"/>
      <c r="J452" s="34" t="s">
        <v>1080</v>
      </c>
      <c r="K452" s="144" t="s">
        <v>432</v>
      </c>
      <c r="L452" s="145">
        <v>8</v>
      </c>
    </row>
    <row r="453" spans="1:14" ht="38.25" customHeight="1" outlineLevel="2">
      <c r="A453" s="37" t="s">
        <v>1355</v>
      </c>
      <c r="B453" s="73" t="s">
        <v>909</v>
      </c>
      <c r="C453" s="29" t="s">
        <v>121</v>
      </c>
      <c r="D453" s="99" t="s">
        <v>437</v>
      </c>
      <c r="E453" s="99" t="s">
        <v>435</v>
      </c>
      <c r="F453" s="147">
        <v>3.5</v>
      </c>
      <c r="G453" s="101">
        <v>17880</v>
      </c>
      <c r="H453" s="150">
        <v>10225</v>
      </c>
      <c r="I453" s="150"/>
      <c r="J453" s="182" t="s">
        <v>1080</v>
      </c>
      <c r="K453" s="100" t="s">
        <v>432</v>
      </c>
      <c r="L453" s="101">
        <v>8</v>
      </c>
    </row>
    <row r="454" spans="1:14" outlineLevel="1">
      <c r="A454" s="51"/>
      <c r="B454" s="76">
        <f>SUBTOTAL(3,B442:B453)</f>
        <v>12</v>
      </c>
      <c r="C454" s="11"/>
      <c r="D454" s="168"/>
      <c r="E454" s="168"/>
      <c r="F454" s="169"/>
      <c r="G454" s="170"/>
      <c r="H454" s="278"/>
      <c r="I454" s="171"/>
      <c r="J454" s="276" t="s">
        <v>806</v>
      </c>
      <c r="K454" s="173"/>
      <c r="L454" s="174"/>
    </row>
    <row r="455" spans="1:14" ht="24" outlineLevel="1">
      <c r="A455" s="52"/>
      <c r="B455" s="77"/>
      <c r="C455" s="31"/>
      <c r="D455" s="175"/>
      <c r="E455" s="175"/>
      <c r="F455" s="176"/>
      <c r="G455" s="177"/>
      <c r="H455" s="279">
        <f>SUBTOTAL(9,H442:H453)</f>
        <v>100303</v>
      </c>
      <c r="I455" s="178">
        <f>SUBTOTAL(9,I442:I453)</f>
        <v>0</v>
      </c>
      <c r="J455" s="277" t="s">
        <v>876</v>
      </c>
      <c r="K455" s="180"/>
      <c r="L455" s="181"/>
      <c r="N455" s="3">
        <f>SUM(H455:I455)</f>
        <v>100303</v>
      </c>
    </row>
    <row r="456" spans="1:14" outlineLevel="2">
      <c r="A456" s="56" t="s">
        <v>1570</v>
      </c>
      <c r="B456" s="71" t="s">
        <v>1571</v>
      </c>
      <c r="C456" s="27" t="s">
        <v>122</v>
      </c>
      <c r="D456" s="211" t="s">
        <v>436</v>
      </c>
      <c r="E456" s="211" t="s">
        <v>431</v>
      </c>
      <c r="F456" s="212">
        <v>2</v>
      </c>
      <c r="G456" s="213">
        <v>9000</v>
      </c>
      <c r="H456" s="214">
        <v>4623</v>
      </c>
      <c r="I456" s="215"/>
      <c r="J456" s="216" t="s">
        <v>389</v>
      </c>
      <c r="K456" s="216" t="s">
        <v>433</v>
      </c>
      <c r="L456" s="217">
        <v>10</v>
      </c>
      <c r="M456" s="315" t="s">
        <v>2131</v>
      </c>
    </row>
    <row r="457" spans="1:14" ht="36" outlineLevel="2">
      <c r="A457" s="57" t="s">
        <v>1574</v>
      </c>
      <c r="B457" s="72" t="s">
        <v>1575</v>
      </c>
      <c r="C457" s="28" t="s">
        <v>123</v>
      </c>
      <c r="D457" s="218" t="s">
        <v>436</v>
      </c>
      <c r="E457" s="218" t="s">
        <v>431</v>
      </c>
      <c r="F457" s="114">
        <v>2.6659999999999999</v>
      </c>
      <c r="G457" s="219">
        <v>5976</v>
      </c>
      <c r="H457" s="220">
        <v>5974</v>
      </c>
      <c r="I457" s="116"/>
      <c r="J457" s="117" t="s">
        <v>389</v>
      </c>
      <c r="K457" s="117" t="s">
        <v>433</v>
      </c>
      <c r="L457" s="115">
        <v>10</v>
      </c>
    </row>
    <row r="458" spans="1:14" ht="48" outlineLevel="2">
      <c r="A458" s="57" t="s">
        <v>1576</v>
      </c>
      <c r="B458" s="72" t="s">
        <v>1577</v>
      </c>
      <c r="C458" s="28" t="s">
        <v>124</v>
      </c>
      <c r="D458" s="218" t="s">
        <v>436</v>
      </c>
      <c r="E458" s="218" t="s">
        <v>431</v>
      </c>
      <c r="F458" s="114">
        <v>2.5</v>
      </c>
      <c r="G458" s="219">
        <v>9100</v>
      </c>
      <c r="H458" s="220">
        <v>5773</v>
      </c>
      <c r="I458" s="116"/>
      <c r="J458" s="117" t="s">
        <v>389</v>
      </c>
      <c r="K458" s="117" t="s">
        <v>433</v>
      </c>
      <c r="L458" s="115">
        <v>10</v>
      </c>
    </row>
    <row r="459" spans="1:14" ht="48" outlineLevel="2">
      <c r="A459" s="57" t="s">
        <v>1584</v>
      </c>
      <c r="B459" s="72" t="s">
        <v>1585</v>
      </c>
      <c r="C459" s="28" t="s">
        <v>125</v>
      </c>
      <c r="D459" s="218" t="s">
        <v>436</v>
      </c>
      <c r="E459" s="218" t="s">
        <v>435</v>
      </c>
      <c r="F459" s="114">
        <v>3.25</v>
      </c>
      <c r="G459" s="219">
        <v>7680</v>
      </c>
      <c r="H459" s="220">
        <v>7678</v>
      </c>
      <c r="I459" s="116"/>
      <c r="J459" s="117" t="s">
        <v>389</v>
      </c>
      <c r="K459" s="117" t="s">
        <v>433</v>
      </c>
      <c r="L459" s="115">
        <v>10</v>
      </c>
    </row>
    <row r="460" spans="1:14" ht="24" outlineLevel="2">
      <c r="A460" s="62" t="s">
        <v>1586</v>
      </c>
      <c r="B460" s="73" t="s">
        <v>1587</v>
      </c>
      <c r="C460" s="29" t="s">
        <v>126</v>
      </c>
      <c r="D460" s="255" t="s">
        <v>436</v>
      </c>
      <c r="E460" s="255" t="s">
        <v>431</v>
      </c>
      <c r="F460" s="119">
        <v>2.2999999999999998</v>
      </c>
      <c r="G460" s="256">
        <v>5160</v>
      </c>
      <c r="H460" s="257">
        <v>5154</v>
      </c>
      <c r="I460" s="121"/>
      <c r="J460" s="122" t="s">
        <v>389</v>
      </c>
      <c r="K460" s="122" t="s">
        <v>433</v>
      </c>
      <c r="L460" s="120">
        <v>10</v>
      </c>
    </row>
    <row r="461" spans="1:14" outlineLevel="1">
      <c r="A461" s="63"/>
      <c r="B461" s="74">
        <f>SUBTOTAL(3,B456:B460)</f>
        <v>5</v>
      </c>
      <c r="C461" s="10"/>
      <c r="D461" s="258"/>
      <c r="E461" s="258"/>
      <c r="F461" s="124"/>
      <c r="G461" s="259"/>
      <c r="H461" s="260"/>
      <c r="I461" s="126"/>
      <c r="J461" s="225" t="s">
        <v>807</v>
      </c>
      <c r="K461" s="128"/>
      <c r="L461" s="129"/>
    </row>
    <row r="462" spans="1:14" outlineLevel="1">
      <c r="A462" s="64"/>
      <c r="B462" s="75"/>
      <c r="C462" s="30"/>
      <c r="D462" s="261"/>
      <c r="E462" s="261"/>
      <c r="F462" s="131"/>
      <c r="G462" s="262"/>
      <c r="H462" s="263">
        <f>SUBTOTAL(9,H456:H460)</f>
        <v>29202</v>
      </c>
      <c r="I462" s="133">
        <f>SUBTOTAL(9,I456:I460)</f>
        <v>0</v>
      </c>
      <c r="J462" s="226" t="s">
        <v>847</v>
      </c>
      <c r="K462" s="135"/>
      <c r="L462" s="136"/>
      <c r="N462" s="3">
        <f>SUM(H462:I462)</f>
        <v>29202</v>
      </c>
    </row>
    <row r="463" spans="1:14" ht="36" outlineLevel="2">
      <c r="A463" s="58" t="s">
        <v>1619</v>
      </c>
      <c r="B463" s="71" t="s">
        <v>1620</v>
      </c>
      <c r="C463" s="27" t="s">
        <v>127</v>
      </c>
      <c r="D463" s="227" t="s">
        <v>436</v>
      </c>
      <c r="E463" s="227" t="s">
        <v>431</v>
      </c>
      <c r="F463" s="212">
        <v>1.9995000000000001</v>
      </c>
      <c r="G463" s="217">
        <v>23280</v>
      </c>
      <c r="H463" s="215">
        <v>3038</v>
      </c>
      <c r="I463" s="215"/>
      <c r="J463" s="216" t="s">
        <v>394</v>
      </c>
      <c r="K463" s="216" t="s">
        <v>433</v>
      </c>
      <c r="L463" s="217">
        <v>10</v>
      </c>
    </row>
    <row r="464" spans="1:14" ht="36" outlineLevel="2">
      <c r="A464" s="47" t="s">
        <v>1706</v>
      </c>
      <c r="B464" s="81" t="s">
        <v>1707</v>
      </c>
      <c r="C464" s="5" t="s">
        <v>128</v>
      </c>
      <c r="D464" s="140" t="s">
        <v>436</v>
      </c>
      <c r="E464" s="140" t="s">
        <v>435</v>
      </c>
      <c r="F464" s="141">
        <v>1.8574999999999999</v>
      </c>
      <c r="G464" s="221">
        <v>14520</v>
      </c>
      <c r="H464" s="167">
        <v>4877</v>
      </c>
      <c r="I464" s="167"/>
      <c r="J464" s="144" t="s">
        <v>394</v>
      </c>
      <c r="K464" s="144" t="s">
        <v>433</v>
      </c>
      <c r="L464" s="145">
        <v>12</v>
      </c>
      <c r="M464" s="315" t="s">
        <v>2131</v>
      </c>
    </row>
    <row r="465" spans="1:13" ht="24" outlineLevel="2">
      <c r="A465" s="47" t="s">
        <v>1712</v>
      </c>
      <c r="B465" s="81" t="s">
        <v>1713</v>
      </c>
      <c r="C465" s="5" t="s">
        <v>129</v>
      </c>
      <c r="D465" s="140" t="s">
        <v>436</v>
      </c>
      <c r="E465" s="140" t="s">
        <v>431</v>
      </c>
      <c r="F465" s="141">
        <v>1.4990000000000001</v>
      </c>
      <c r="G465" s="221">
        <v>10080</v>
      </c>
      <c r="H465" s="167">
        <v>3024</v>
      </c>
      <c r="I465" s="167"/>
      <c r="J465" s="144" t="s">
        <v>394</v>
      </c>
      <c r="K465" s="144" t="s">
        <v>433</v>
      </c>
      <c r="L465" s="145">
        <v>12</v>
      </c>
    </row>
    <row r="466" spans="1:13" ht="24" outlineLevel="2">
      <c r="A466" s="47" t="s">
        <v>1718</v>
      </c>
      <c r="B466" s="81" t="s">
        <v>1719</v>
      </c>
      <c r="C466" s="5" t="s">
        <v>130</v>
      </c>
      <c r="D466" s="140" t="s">
        <v>436</v>
      </c>
      <c r="E466" s="140" t="s">
        <v>435</v>
      </c>
      <c r="F466" s="141">
        <v>0.8</v>
      </c>
      <c r="G466" s="221">
        <v>5040</v>
      </c>
      <c r="H466" s="167">
        <v>2223</v>
      </c>
      <c r="I466" s="167"/>
      <c r="J466" s="144" t="s">
        <v>394</v>
      </c>
      <c r="K466" s="144" t="s">
        <v>433</v>
      </c>
      <c r="L466" s="145">
        <v>12</v>
      </c>
      <c r="M466" s="315" t="s">
        <v>2131</v>
      </c>
    </row>
    <row r="467" spans="1:13" ht="24" outlineLevel="2">
      <c r="A467" s="47" t="s">
        <v>1734</v>
      </c>
      <c r="B467" s="81" t="s">
        <v>1735</v>
      </c>
      <c r="C467" s="5" t="s">
        <v>131</v>
      </c>
      <c r="D467" s="140" t="s">
        <v>436</v>
      </c>
      <c r="E467" s="140" t="s">
        <v>431</v>
      </c>
      <c r="F467" s="141">
        <v>0.7</v>
      </c>
      <c r="G467" s="221">
        <v>4140</v>
      </c>
      <c r="H467" s="167">
        <v>1412</v>
      </c>
      <c r="I467" s="167"/>
      <c r="J467" s="144" t="s">
        <v>394</v>
      </c>
      <c r="K467" s="144" t="s">
        <v>433</v>
      </c>
      <c r="L467" s="145">
        <v>12</v>
      </c>
      <c r="M467" s="315" t="s">
        <v>2131</v>
      </c>
    </row>
    <row r="468" spans="1:13" ht="24" outlineLevel="2">
      <c r="A468" s="47" t="s">
        <v>1849</v>
      </c>
      <c r="B468" s="81" t="s">
        <v>1850</v>
      </c>
      <c r="C468" s="5" t="s">
        <v>132</v>
      </c>
      <c r="D468" s="140" t="s">
        <v>436</v>
      </c>
      <c r="E468" s="140" t="s">
        <v>431</v>
      </c>
      <c r="F468" s="141">
        <v>1.0415000000000001</v>
      </c>
      <c r="G468" s="221">
        <v>5640</v>
      </c>
      <c r="H468" s="167">
        <v>2101</v>
      </c>
      <c r="I468" s="167"/>
      <c r="J468" s="144" t="s">
        <v>394</v>
      </c>
      <c r="K468" s="144" t="s">
        <v>433</v>
      </c>
      <c r="L468" s="145">
        <v>12</v>
      </c>
    </row>
    <row r="469" spans="1:13" ht="24" outlineLevel="2">
      <c r="A469" s="47" t="s">
        <v>1855</v>
      </c>
      <c r="B469" s="81" t="s">
        <v>1856</v>
      </c>
      <c r="C469" s="5" t="s">
        <v>133</v>
      </c>
      <c r="D469" s="140" t="s">
        <v>436</v>
      </c>
      <c r="E469" s="140" t="s">
        <v>435</v>
      </c>
      <c r="F469" s="141">
        <v>2.2490000000000001</v>
      </c>
      <c r="G469" s="221">
        <v>9828</v>
      </c>
      <c r="H469" s="167">
        <v>5905</v>
      </c>
      <c r="I469" s="167"/>
      <c r="J469" s="144" t="s">
        <v>394</v>
      </c>
      <c r="K469" s="144" t="s">
        <v>433</v>
      </c>
      <c r="L469" s="145">
        <v>12</v>
      </c>
    </row>
    <row r="470" spans="1:13" ht="36" outlineLevel="2">
      <c r="A470" s="37" t="s">
        <v>1859</v>
      </c>
      <c r="B470" s="82" t="s">
        <v>1860</v>
      </c>
      <c r="C470" s="14" t="s">
        <v>134</v>
      </c>
      <c r="D470" s="99" t="s">
        <v>436</v>
      </c>
      <c r="E470" s="99" t="s">
        <v>435</v>
      </c>
      <c r="F470" s="147">
        <v>0.66600000000000004</v>
      </c>
      <c r="G470" s="236">
        <v>8880</v>
      </c>
      <c r="H470" s="237">
        <v>1749</v>
      </c>
      <c r="I470" s="237"/>
      <c r="J470" s="100" t="s">
        <v>394</v>
      </c>
      <c r="K470" s="100" t="s">
        <v>433</v>
      </c>
      <c r="L470" s="101">
        <v>12</v>
      </c>
    </row>
    <row r="471" spans="1:13" outlineLevel="1">
      <c r="A471" s="49"/>
      <c r="B471" s="86">
        <f>SUBTOTAL(3,B463:B470)</f>
        <v>8</v>
      </c>
      <c r="C471" s="18"/>
      <c r="D471" s="151"/>
      <c r="E471" s="151"/>
      <c r="F471" s="152"/>
      <c r="G471" s="238"/>
      <c r="H471" s="239"/>
      <c r="I471" s="239"/>
      <c r="J471" s="156" t="s">
        <v>808</v>
      </c>
      <c r="K471" s="157"/>
      <c r="L471" s="158"/>
    </row>
    <row r="472" spans="1:13" outlineLevel="1">
      <c r="A472" s="50"/>
      <c r="B472" s="87"/>
      <c r="C472" s="17"/>
      <c r="D472" s="159"/>
      <c r="E472" s="159"/>
      <c r="F472" s="160"/>
      <c r="G472" s="240"/>
      <c r="H472" s="241">
        <f>SUBTOTAL(9,H463:H470)</f>
        <v>24329</v>
      </c>
      <c r="I472" s="241">
        <f>SUBTOTAL(9,I463:I470)</f>
        <v>0</v>
      </c>
      <c r="J472" s="164" t="s">
        <v>848</v>
      </c>
      <c r="K472" s="165"/>
      <c r="L472" s="166"/>
    </row>
    <row r="473" spans="1:13" ht="36" outlineLevel="2">
      <c r="A473" s="39" t="s">
        <v>968</v>
      </c>
      <c r="B473" s="71" t="s">
        <v>969</v>
      </c>
      <c r="C473" s="27" t="s">
        <v>135</v>
      </c>
      <c r="D473" s="105" t="s">
        <v>436</v>
      </c>
      <c r="E473" s="105" t="s">
        <v>435</v>
      </c>
      <c r="F473" s="111">
        <v>5.5</v>
      </c>
      <c r="G473" s="106">
        <v>14208</v>
      </c>
      <c r="H473" s="183">
        <v>14208</v>
      </c>
      <c r="I473" s="183">
        <v>762</v>
      </c>
      <c r="J473" s="107" t="s">
        <v>970</v>
      </c>
      <c r="K473" s="107" t="s">
        <v>433</v>
      </c>
      <c r="L473" s="106">
        <v>3</v>
      </c>
    </row>
    <row r="474" spans="1:13" ht="24.75" customHeight="1" outlineLevel="2">
      <c r="A474" s="47" t="s">
        <v>971</v>
      </c>
      <c r="B474" s="72" t="s">
        <v>972</v>
      </c>
      <c r="C474" s="28" t="s">
        <v>136</v>
      </c>
      <c r="D474" s="140" t="s">
        <v>436</v>
      </c>
      <c r="E474" s="140" t="s">
        <v>435</v>
      </c>
      <c r="F474" s="141">
        <v>6.5</v>
      </c>
      <c r="G474" s="145">
        <v>34800</v>
      </c>
      <c r="H474" s="268">
        <v>17692</v>
      </c>
      <c r="I474" s="268"/>
      <c r="J474" s="144" t="s">
        <v>970</v>
      </c>
      <c r="K474" s="144" t="s">
        <v>433</v>
      </c>
      <c r="L474" s="145">
        <v>3</v>
      </c>
    </row>
    <row r="475" spans="1:13" ht="36" outlineLevel="2">
      <c r="A475" s="47" t="s">
        <v>988</v>
      </c>
      <c r="B475" s="72" t="s">
        <v>989</v>
      </c>
      <c r="C475" s="28" t="s">
        <v>137</v>
      </c>
      <c r="D475" s="140" t="s">
        <v>436</v>
      </c>
      <c r="E475" s="140" t="s">
        <v>431</v>
      </c>
      <c r="F475" s="141">
        <v>5.25</v>
      </c>
      <c r="G475" s="145">
        <v>12480</v>
      </c>
      <c r="H475" s="268">
        <v>10718</v>
      </c>
      <c r="I475" s="268"/>
      <c r="J475" s="144" t="s">
        <v>970</v>
      </c>
      <c r="K475" s="144" t="s">
        <v>433</v>
      </c>
      <c r="L475" s="145">
        <v>3</v>
      </c>
    </row>
    <row r="476" spans="1:13" ht="36" outlineLevel="2">
      <c r="A476" s="47" t="s">
        <v>994</v>
      </c>
      <c r="B476" s="72" t="s">
        <v>995</v>
      </c>
      <c r="C476" s="28" t="s">
        <v>138</v>
      </c>
      <c r="D476" s="140" t="s">
        <v>436</v>
      </c>
      <c r="E476" s="140" t="s">
        <v>431</v>
      </c>
      <c r="F476" s="141">
        <v>4.4829999999999997</v>
      </c>
      <c r="G476" s="145">
        <v>12960</v>
      </c>
      <c r="H476" s="268">
        <v>9152</v>
      </c>
      <c r="I476" s="268"/>
      <c r="J476" s="144" t="s">
        <v>970</v>
      </c>
      <c r="K476" s="144" t="s">
        <v>433</v>
      </c>
      <c r="L476" s="145">
        <v>3</v>
      </c>
    </row>
    <row r="477" spans="1:13" ht="24.75" customHeight="1" outlineLevel="2">
      <c r="A477" s="47" t="s">
        <v>996</v>
      </c>
      <c r="B477" s="72" t="s">
        <v>997</v>
      </c>
      <c r="C477" s="28" t="s">
        <v>139</v>
      </c>
      <c r="D477" s="140" t="s">
        <v>436</v>
      </c>
      <c r="E477" s="140" t="s">
        <v>435</v>
      </c>
      <c r="F477" s="141">
        <v>4.9329999999999998</v>
      </c>
      <c r="G477" s="145">
        <v>12480</v>
      </c>
      <c r="H477" s="268">
        <v>12480</v>
      </c>
      <c r="I477" s="268">
        <v>947</v>
      </c>
      <c r="J477" s="144" t="s">
        <v>970</v>
      </c>
      <c r="K477" s="144" t="s">
        <v>433</v>
      </c>
      <c r="L477" s="145">
        <v>3</v>
      </c>
    </row>
    <row r="478" spans="1:13" ht="36.75" customHeight="1" outlineLevel="2">
      <c r="A478" s="47" t="s">
        <v>1001</v>
      </c>
      <c r="B478" s="72" t="s">
        <v>1002</v>
      </c>
      <c r="C478" s="28" t="s">
        <v>140</v>
      </c>
      <c r="D478" s="140" t="s">
        <v>436</v>
      </c>
      <c r="E478" s="140" t="s">
        <v>431</v>
      </c>
      <c r="F478" s="141">
        <v>3</v>
      </c>
      <c r="G478" s="145">
        <v>16800</v>
      </c>
      <c r="H478" s="268">
        <v>6124</v>
      </c>
      <c r="I478" s="268"/>
      <c r="J478" s="144" t="s">
        <v>970</v>
      </c>
      <c r="K478" s="144" t="s">
        <v>433</v>
      </c>
      <c r="L478" s="145">
        <v>3</v>
      </c>
    </row>
    <row r="479" spans="1:13" ht="24" outlineLevel="2">
      <c r="A479" s="47" t="s">
        <v>1019</v>
      </c>
      <c r="B479" s="72" t="s">
        <v>1020</v>
      </c>
      <c r="C479" s="28" t="s">
        <v>141</v>
      </c>
      <c r="D479" s="140" t="s">
        <v>436</v>
      </c>
      <c r="E479" s="140" t="s">
        <v>435</v>
      </c>
      <c r="F479" s="141">
        <v>7</v>
      </c>
      <c r="G479" s="145">
        <v>28200</v>
      </c>
      <c r="H479" s="268">
        <v>19053</v>
      </c>
      <c r="I479" s="268"/>
      <c r="J479" s="144" t="s">
        <v>970</v>
      </c>
      <c r="K479" s="144" t="s">
        <v>433</v>
      </c>
      <c r="L479" s="145">
        <v>3</v>
      </c>
    </row>
    <row r="480" spans="1:13" ht="48" outlineLevel="2">
      <c r="A480" s="47" t="s">
        <v>620</v>
      </c>
      <c r="B480" s="72" t="s">
        <v>748</v>
      </c>
      <c r="C480" s="28" t="s">
        <v>142</v>
      </c>
      <c r="D480" s="140" t="s">
        <v>436</v>
      </c>
      <c r="E480" s="140" t="s">
        <v>431</v>
      </c>
      <c r="F480" s="141">
        <v>0.33300000000000002</v>
      </c>
      <c r="G480" s="4">
        <v>3600</v>
      </c>
      <c r="H480" s="143">
        <v>640</v>
      </c>
      <c r="I480" s="167"/>
      <c r="J480" s="144" t="s">
        <v>970</v>
      </c>
      <c r="K480" s="144" t="s">
        <v>433</v>
      </c>
      <c r="L480" s="145">
        <v>7</v>
      </c>
      <c r="M480" s="315" t="s">
        <v>2131</v>
      </c>
    </row>
    <row r="481" spans="1:14" ht="48" outlineLevel="2">
      <c r="A481" s="47" t="s">
        <v>452</v>
      </c>
      <c r="B481" s="72" t="s">
        <v>950</v>
      </c>
      <c r="C481" s="28" t="s">
        <v>143</v>
      </c>
      <c r="D481" s="140" t="s">
        <v>436</v>
      </c>
      <c r="E481" s="140" t="s">
        <v>435</v>
      </c>
      <c r="F481" s="141">
        <v>2.3319999999999999</v>
      </c>
      <c r="G481" s="4">
        <v>12000</v>
      </c>
      <c r="H481" s="143">
        <v>5599</v>
      </c>
      <c r="I481" s="167"/>
      <c r="J481" s="144" t="s">
        <v>970</v>
      </c>
      <c r="K481" s="144" t="s">
        <v>433</v>
      </c>
      <c r="L481" s="145">
        <v>7</v>
      </c>
      <c r="M481" s="315" t="s">
        <v>2131</v>
      </c>
    </row>
    <row r="482" spans="1:14" ht="36" outlineLevel="2">
      <c r="A482" s="47" t="s">
        <v>626</v>
      </c>
      <c r="B482" s="72" t="s">
        <v>900</v>
      </c>
      <c r="C482" s="28" t="s">
        <v>144</v>
      </c>
      <c r="D482" s="140" t="s">
        <v>437</v>
      </c>
      <c r="E482" s="140" t="s">
        <v>431</v>
      </c>
      <c r="F482" s="141">
        <v>1.3320000000000001</v>
      </c>
      <c r="G482" s="4">
        <v>6780</v>
      </c>
      <c r="H482" s="143">
        <v>2388</v>
      </c>
      <c r="I482" s="143"/>
      <c r="J482" s="144" t="s">
        <v>970</v>
      </c>
      <c r="K482" s="144" t="s">
        <v>433</v>
      </c>
      <c r="L482" s="145">
        <v>7</v>
      </c>
    </row>
    <row r="483" spans="1:14" ht="24" outlineLevel="2">
      <c r="A483" s="47" t="s">
        <v>503</v>
      </c>
      <c r="B483" s="72" t="s">
        <v>901</v>
      </c>
      <c r="C483" s="28" t="s">
        <v>145</v>
      </c>
      <c r="D483" s="140" t="s">
        <v>437</v>
      </c>
      <c r="E483" s="140" t="s">
        <v>435</v>
      </c>
      <c r="F483" s="141">
        <v>1.1659999999999999</v>
      </c>
      <c r="G483" s="4">
        <v>7320</v>
      </c>
      <c r="H483" s="143">
        <v>2613</v>
      </c>
      <c r="I483" s="143"/>
      <c r="J483" s="146" t="s">
        <v>970</v>
      </c>
      <c r="K483" s="146" t="s">
        <v>433</v>
      </c>
      <c r="L483" s="145">
        <v>7</v>
      </c>
    </row>
    <row r="484" spans="1:14" ht="60" outlineLevel="2">
      <c r="A484" s="37" t="s">
        <v>505</v>
      </c>
      <c r="B484" s="73" t="s">
        <v>903</v>
      </c>
      <c r="C484" s="29" t="s">
        <v>146</v>
      </c>
      <c r="D484" s="99" t="s">
        <v>437</v>
      </c>
      <c r="E484" s="99" t="s">
        <v>435</v>
      </c>
      <c r="F484" s="147">
        <v>1.8320000000000001</v>
      </c>
      <c r="G484" s="148">
        <v>7888</v>
      </c>
      <c r="H484" s="150">
        <v>4106</v>
      </c>
      <c r="I484" s="150"/>
      <c r="J484" s="280" t="s">
        <v>970</v>
      </c>
      <c r="K484" s="280" t="s">
        <v>433</v>
      </c>
      <c r="L484" s="101">
        <v>7</v>
      </c>
    </row>
    <row r="485" spans="1:14" outlineLevel="1">
      <c r="A485" s="49"/>
      <c r="B485" s="74">
        <f>SUBTOTAL(3,B473:B484)</f>
        <v>12</v>
      </c>
      <c r="C485" s="10"/>
      <c r="D485" s="151"/>
      <c r="E485" s="151"/>
      <c r="F485" s="152"/>
      <c r="G485" s="153"/>
      <c r="H485" s="155"/>
      <c r="I485" s="155"/>
      <c r="J485" s="281" t="s">
        <v>809</v>
      </c>
      <c r="K485" s="282"/>
      <c r="L485" s="158"/>
    </row>
    <row r="486" spans="1:14" outlineLevel="1">
      <c r="A486" s="50"/>
      <c r="B486" s="75"/>
      <c r="C486" s="30"/>
      <c r="D486" s="159"/>
      <c r="E486" s="159"/>
      <c r="F486" s="160"/>
      <c r="G486" s="161"/>
      <c r="H486" s="163">
        <f>SUBTOTAL(9,H473:H484)</f>
        <v>104773</v>
      </c>
      <c r="I486" s="163">
        <f>SUBTOTAL(9,I473:I484)</f>
        <v>1709</v>
      </c>
      <c r="J486" s="283" t="s">
        <v>849</v>
      </c>
      <c r="K486" s="284"/>
      <c r="L486" s="166"/>
      <c r="N486" s="3">
        <f>SUM(H486:I486)</f>
        <v>106482</v>
      </c>
    </row>
    <row r="487" spans="1:14" ht="15.75" customHeight="1" outlineLevel="2">
      <c r="A487" s="47" t="s">
        <v>541</v>
      </c>
      <c r="B487" s="72" t="s">
        <v>756</v>
      </c>
      <c r="C487" s="28" t="s">
        <v>1903</v>
      </c>
      <c r="D487" s="140" t="s">
        <v>436</v>
      </c>
      <c r="E487" s="140" t="s">
        <v>435</v>
      </c>
      <c r="F487" s="141">
        <v>4.7699999999999996</v>
      </c>
      <c r="G487" s="4">
        <v>32880</v>
      </c>
      <c r="H487" s="143">
        <v>11453</v>
      </c>
      <c r="I487" s="167"/>
      <c r="J487" s="144" t="s">
        <v>961</v>
      </c>
      <c r="K487" s="192" t="s">
        <v>432</v>
      </c>
      <c r="L487" s="145">
        <v>7</v>
      </c>
    </row>
    <row r="488" spans="1:14" ht="24" outlineLevel="2">
      <c r="A488" s="48" t="s">
        <v>564</v>
      </c>
      <c r="B488" s="72" t="s">
        <v>958</v>
      </c>
      <c r="C488" s="28" t="s">
        <v>1904</v>
      </c>
      <c r="D488" s="140" t="s">
        <v>436</v>
      </c>
      <c r="E488" s="140" t="s">
        <v>435</v>
      </c>
      <c r="F488" s="141">
        <v>3.8330000000000002</v>
      </c>
      <c r="G488" s="4">
        <v>25680</v>
      </c>
      <c r="H488" s="167">
        <v>10212</v>
      </c>
      <c r="I488" s="143"/>
      <c r="J488" s="144" t="s">
        <v>152</v>
      </c>
      <c r="K488" s="144" t="s">
        <v>432</v>
      </c>
      <c r="L488" s="145">
        <v>1</v>
      </c>
      <c r="M488" s="315" t="s">
        <v>2131</v>
      </c>
    </row>
    <row r="489" spans="1:14" ht="23.25" customHeight="1" outlineLevel="2">
      <c r="A489" s="48" t="s">
        <v>565</v>
      </c>
      <c r="B489" s="72" t="s">
        <v>627</v>
      </c>
      <c r="C489" s="28" t="s">
        <v>1905</v>
      </c>
      <c r="D489" s="140" t="s">
        <v>436</v>
      </c>
      <c r="E489" s="140" t="s">
        <v>431</v>
      </c>
      <c r="F489" s="141">
        <v>5</v>
      </c>
      <c r="G489" s="4">
        <v>15600</v>
      </c>
      <c r="H489" s="167">
        <v>10657</v>
      </c>
      <c r="I489" s="143"/>
      <c r="J489" s="146" t="s">
        <v>152</v>
      </c>
      <c r="K489" s="144" t="s">
        <v>432</v>
      </c>
      <c r="L489" s="145">
        <v>1</v>
      </c>
    </row>
    <row r="490" spans="1:14" ht="24" outlineLevel="2">
      <c r="A490" s="48" t="s">
        <v>566</v>
      </c>
      <c r="B490" s="72" t="s">
        <v>628</v>
      </c>
      <c r="C490" s="28" t="s">
        <v>1906</v>
      </c>
      <c r="D490" s="140" t="s">
        <v>436</v>
      </c>
      <c r="E490" s="140" t="s">
        <v>435</v>
      </c>
      <c r="F490" s="141">
        <v>6.5</v>
      </c>
      <c r="G490" s="4">
        <v>16500</v>
      </c>
      <c r="H490" s="142">
        <v>16500</v>
      </c>
      <c r="I490" s="143">
        <v>818</v>
      </c>
      <c r="J490" s="144" t="s">
        <v>152</v>
      </c>
      <c r="K490" s="144" t="s">
        <v>432</v>
      </c>
      <c r="L490" s="145">
        <v>1</v>
      </c>
    </row>
    <row r="491" spans="1:14" ht="36" outlineLevel="2">
      <c r="A491" s="48" t="s">
        <v>567</v>
      </c>
      <c r="B491" s="72" t="s">
        <v>629</v>
      </c>
      <c r="C491" s="28" t="s">
        <v>1907</v>
      </c>
      <c r="D491" s="140" t="s">
        <v>436</v>
      </c>
      <c r="E491" s="140" t="s">
        <v>431</v>
      </c>
      <c r="F491" s="141">
        <v>1.625</v>
      </c>
      <c r="G491" s="4">
        <v>6180</v>
      </c>
      <c r="H491" s="167">
        <v>3464</v>
      </c>
      <c r="I491" s="143"/>
      <c r="J491" s="144" t="s">
        <v>152</v>
      </c>
      <c r="K491" s="144" t="s">
        <v>432</v>
      </c>
      <c r="L491" s="145">
        <v>1</v>
      </c>
    </row>
    <row r="492" spans="1:14" ht="24" outlineLevel="2">
      <c r="A492" s="47" t="s">
        <v>509</v>
      </c>
      <c r="B492" s="72" t="s">
        <v>630</v>
      </c>
      <c r="C492" s="28" t="s">
        <v>1908</v>
      </c>
      <c r="D492" s="140" t="s">
        <v>436</v>
      </c>
      <c r="E492" s="140" t="s">
        <v>434</v>
      </c>
      <c r="F492" s="141">
        <v>2.2999999999999998</v>
      </c>
      <c r="G492" s="4">
        <v>9720</v>
      </c>
      <c r="H492" s="167">
        <v>3677</v>
      </c>
      <c r="I492" s="143"/>
      <c r="J492" s="144" t="s">
        <v>152</v>
      </c>
      <c r="K492" s="144" t="s">
        <v>432</v>
      </c>
      <c r="L492" s="145">
        <v>1</v>
      </c>
    </row>
    <row r="493" spans="1:14" ht="43.5" customHeight="1" outlineLevel="2">
      <c r="A493" s="47" t="s">
        <v>510</v>
      </c>
      <c r="B493" s="72" t="s">
        <v>631</v>
      </c>
      <c r="C493" s="28" t="s">
        <v>1909</v>
      </c>
      <c r="D493" s="140" t="s">
        <v>436</v>
      </c>
      <c r="E493" s="140" t="s">
        <v>431</v>
      </c>
      <c r="F493" s="141">
        <v>1</v>
      </c>
      <c r="G493" s="4">
        <v>3000</v>
      </c>
      <c r="H493" s="167">
        <v>2132</v>
      </c>
      <c r="I493" s="143"/>
      <c r="J493" s="144" t="s">
        <v>152</v>
      </c>
      <c r="K493" s="144" t="s">
        <v>432</v>
      </c>
      <c r="L493" s="145">
        <v>1</v>
      </c>
    </row>
    <row r="494" spans="1:14" ht="36" outlineLevel="2">
      <c r="A494" s="47" t="s">
        <v>511</v>
      </c>
      <c r="B494" s="72" t="s">
        <v>632</v>
      </c>
      <c r="C494" s="28" t="s">
        <v>1910</v>
      </c>
      <c r="D494" s="140" t="s">
        <v>436</v>
      </c>
      <c r="E494" s="140" t="s">
        <v>434</v>
      </c>
      <c r="F494" s="141">
        <v>1</v>
      </c>
      <c r="G494" s="4">
        <v>4020</v>
      </c>
      <c r="H494" s="167">
        <v>1599</v>
      </c>
      <c r="I494" s="143"/>
      <c r="J494" s="144" t="s">
        <v>152</v>
      </c>
      <c r="K494" s="144" t="s">
        <v>432</v>
      </c>
      <c r="L494" s="145">
        <v>1</v>
      </c>
    </row>
    <row r="495" spans="1:14" ht="60" outlineLevel="2">
      <c r="A495" s="47" t="s">
        <v>554</v>
      </c>
      <c r="B495" s="72" t="s">
        <v>633</v>
      </c>
      <c r="C495" s="28" t="s">
        <v>1911</v>
      </c>
      <c r="D495" s="140" t="s">
        <v>436</v>
      </c>
      <c r="E495" s="140" t="s">
        <v>431</v>
      </c>
      <c r="F495" s="141">
        <v>4</v>
      </c>
      <c r="G495" s="4">
        <v>9720</v>
      </c>
      <c r="H495" s="167">
        <v>8526</v>
      </c>
      <c r="I495" s="143"/>
      <c r="J495" s="144" t="s">
        <v>152</v>
      </c>
      <c r="K495" s="144" t="s">
        <v>432</v>
      </c>
      <c r="L495" s="145">
        <v>1</v>
      </c>
    </row>
    <row r="496" spans="1:14" ht="36" outlineLevel="2">
      <c r="A496" s="47" t="s">
        <v>460</v>
      </c>
      <c r="B496" s="72" t="s">
        <v>636</v>
      </c>
      <c r="C496" s="28" t="s">
        <v>1912</v>
      </c>
      <c r="D496" s="140" t="s">
        <v>436</v>
      </c>
      <c r="E496" s="140" t="s">
        <v>435</v>
      </c>
      <c r="F496" s="141">
        <v>0.5</v>
      </c>
      <c r="G496" s="4">
        <v>3200</v>
      </c>
      <c r="H496" s="167">
        <v>1332</v>
      </c>
      <c r="I496" s="143"/>
      <c r="J496" s="144" t="s">
        <v>152</v>
      </c>
      <c r="K496" s="144" t="s">
        <v>432</v>
      </c>
      <c r="L496" s="145">
        <v>1</v>
      </c>
    </row>
    <row r="497" spans="1:13" ht="24" outlineLevel="2">
      <c r="A497" s="47" t="s">
        <v>462</v>
      </c>
      <c r="B497" s="72" t="s">
        <v>638</v>
      </c>
      <c r="C497" s="28" t="s">
        <v>1913</v>
      </c>
      <c r="D497" s="140" t="s">
        <v>436</v>
      </c>
      <c r="E497" s="140" t="s">
        <v>431</v>
      </c>
      <c r="F497" s="141">
        <v>2</v>
      </c>
      <c r="G497" s="4">
        <v>20280</v>
      </c>
      <c r="H497" s="167">
        <v>4263</v>
      </c>
      <c r="I497" s="143"/>
      <c r="J497" s="144" t="s">
        <v>152</v>
      </c>
      <c r="K497" s="144" t="s">
        <v>432</v>
      </c>
      <c r="L497" s="145">
        <v>1</v>
      </c>
    </row>
    <row r="498" spans="1:13" ht="48" outlineLevel="2">
      <c r="A498" s="47" t="s">
        <v>463</v>
      </c>
      <c r="B498" s="72" t="s">
        <v>639</v>
      </c>
      <c r="C498" s="28" t="s">
        <v>1914</v>
      </c>
      <c r="D498" s="140" t="s">
        <v>436</v>
      </c>
      <c r="E498" s="140" t="s">
        <v>431</v>
      </c>
      <c r="F498" s="141">
        <v>2</v>
      </c>
      <c r="G498" s="4">
        <v>4380</v>
      </c>
      <c r="H498" s="167">
        <v>4263</v>
      </c>
      <c r="I498" s="143"/>
      <c r="J498" s="144" t="s">
        <v>152</v>
      </c>
      <c r="K498" s="144" t="s">
        <v>432</v>
      </c>
      <c r="L498" s="145">
        <v>1</v>
      </c>
    </row>
    <row r="499" spans="1:13" ht="48" outlineLevel="2">
      <c r="A499" s="47" t="s">
        <v>466</v>
      </c>
      <c r="B499" s="72" t="s">
        <v>641</v>
      </c>
      <c r="C499" s="28" t="s">
        <v>1915</v>
      </c>
      <c r="D499" s="140" t="s">
        <v>436</v>
      </c>
      <c r="E499" s="140" t="s">
        <v>431</v>
      </c>
      <c r="F499" s="141">
        <v>2.5</v>
      </c>
      <c r="G499" s="4">
        <v>19800</v>
      </c>
      <c r="H499" s="167">
        <v>5329</v>
      </c>
      <c r="I499" s="143"/>
      <c r="J499" s="144" t="s">
        <v>152</v>
      </c>
      <c r="K499" s="144" t="s">
        <v>432</v>
      </c>
      <c r="L499" s="145">
        <v>1</v>
      </c>
    </row>
    <row r="500" spans="1:13" ht="48" outlineLevel="2">
      <c r="A500" s="47" t="s">
        <v>438</v>
      </c>
      <c r="B500" s="72" t="s">
        <v>643</v>
      </c>
      <c r="C500" s="28" t="s">
        <v>1916</v>
      </c>
      <c r="D500" s="140" t="s">
        <v>436</v>
      </c>
      <c r="E500" s="140" t="s">
        <v>431</v>
      </c>
      <c r="F500" s="141">
        <v>1</v>
      </c>
      <c r="G500" s="4">
        <v>6000</v>
      </c>
      <c r="H500" s="167">
        <v>2131</v>
      </c>
      <c r="I500" s="143"/>
      <c r="J500" s="144" t="s">
        <v>152</v>
      </c>
      <c r="K500" s="144" t="s">
        <v>432</v>
      </c>
      <c r="L500" s="145">
        <v>1</v>
      </c>
    </row>
    <row r="501" spans="1:13" ht="36" outlineLevel="2">
      <c r="A501" s="47" t="s">
        <v>439</v>
      </c>
      <c r="B501" s="72" t="s">
        <v>957</v>
      </c>
      <c r="C501" s="28" t="s">
        <v>1917</v>
      </c>
      <c r="D501" s="140" t="s">
        <v>436</v>
      </c>
      <c r="E501" s="140" t="s">
        <v>435</v>
      </c>
      <c r="F501" s="141">
        <v>4.8330000000000002</v>
      </c>
      <c r="G501" s="4">
        <v>29400</v>
      </c>
      <c r="H501" s="167">
        <v>12877</v>
      </c>
      <c r="I501" s="143"/>
      <c r="J501" s="144" t="s">
        <v>152</v>
      </c>
      <c r="K501" s="144" t="s">
        <v>432</v>
      </c>
      <c r="L501" s="145">
        <v>1</v>
      </c>
      <c r="M501" s="315" t="s">
        <v>2131</v>
      </c>
    </row>
    <row r="502" spans="1:13" ht="36" outlineLevel="2">
      <c r="A502" s="47" t="s">
        <v>440</v>
      </c>
      <c r="B502" s="72" t="s">
        <v>644</v>
      </c>
      <c r="C502" s="28" t="s">
        <v>1918</v>
      </c>
      <c r="D502" s="140" t="s">
        <v>436</v>
      </c>
      <c r="E502" s="140" t="s">
        <v>435</v>
      </c>
      <c r="F502" s="141">
        <v>1.383</v>
      </c>
      <c r="G502" s="4">
        <v>14724</v>
      </c>
      <c r="H502" s="167">
        <v>3685</v>
      </c>
      <c r="I502" s="143"/>
      <c r="J502" s="144" t="s">
        <v>152</v>
      </c>
      <c r="K502" s="144" t="s">
        <v>432</v>
      </c>
      <c r="L502" s="145">
        <v>1</v>
      </c>
    </row>
    <row r="503" spans="1:13" ht="36" outlineLevel="2">
      <c r="A503" s="47" t="s">
        <v>568</v>
      </c>
      <c r="B503" s="72" t="s">
        <v>164</v>
      </c>
      <c r="C503" s="28" t="s">
        <v>1919</v>
      </c>
      <c r="D503" s="140" t="s">
        <v>437</v>
      </c>
      <c r="E503" s="267" t="s">
        <v>435</v>
      </c>
      <c r="F503" s="141">
        <v>1</v>
      </c>
      <c r="G503" s="4">
        <v>4266</v>
      </c>
      <c r="H503" s="167">
        <v>2351</v>
      </c>
      <c r="I503" s="143"/>
      <c r="J503" s="144" t="s">
        <v>152</v>
      </c>
      <c r="K503" s="144" t="s">
        <v>432</v>
      </c>
      <c r="L503" s="145">
        <v>1</v>
      </c>
    </row>
    <row r="504" spans="1:13" ht="24.75" customHeight="1" outlineLevel="2">
      <c r="A504" s="47" t="s">
        <v>569</v>
      </c>
      <c r="B504" s="94" t="s">
        <v>166</v>
      </c>
      <c r="C504" s="34" t="s">
        <v>1920</v>
      </c>
      <c r="D504" s="140" t="s">
        <v>437</v>
      </c>
      <c r="E504" s="267" t="s">
        <v>435</v>
      </c>
      <c r="F504" s="141">
        <v>0.33300000000000002</v>
      </c>
      <c r="G504" s="4">
        <v>2676</v>
      </c>
      <c r="H504" s="167">
        <v>783</v>
      </c>
      <c r="I504" s="143"/>
      <c r="J504" s="144" t="s">
        <v>152</v>
      </c>
      <c r="K504" s="144" t="s">
        <v>432</v>
      </c>
      <c r="L504" s="145">
        <v>1</v>
      </c>
    </row>
    <row r="505" spans="1:13" ht="36" outlineLevel="2">
      <c r="A505" s="47" t="s">
        <v>516</v>
      </c>
      <c r="B505" s="72" t="s">
        <v>165</v>
      </c>
      <c r="C505" s="28" t="s">
        <v>1921</v>
      </c>
      <c r="D505" s="140" t="s">
        <v>437</v>
      </c>
      <c r="E505" s="267" t="s">
        <v>435</v>
      </c>
      <c r="F505" s="141">
        <v>1.5195000000000001</v>
      </c>
      <c r="G505" s="4">
        <v>8496</v>
      </c>
      <c r="H505" s="143">
        <v>3572</v>
      </c>
      <c r="I505" s="143"/>
      <c r="J505" s="144" t="s">
        <v>152</v>
      </c>
      <c r="K505" s="144" t="s">
        <v>432</v>
      </c>
      <c r="L505" s="145">
        <v>1</v>
      </c>
    </row>
    <row r="506" spans="1:13" ht="24" outlineLevel="2">
      <c r="A506" s="47" t="s">
        <v>517</v>
      </c>
      <c r="B506" s="72" t="s">
        <v>167</v>
      </c>
      <c r="C506" s="28" t="s">
        <v>1922</v>
      </c>
      <c r="D506" s="140" t="s">
        <v>437</v>
      </c>
      <c r="E506" s="267" t="s">
        <v>435</v>
      </c>
      <c r="F506" s="141">
        <v>2</v>
      </c>
      <c r="G506" s="4">
        <v>6000</v>
      </c>
      <c r="H506" s="143">
        <v>4702</v>
      </c>
      <c r="I506" s="143"/>
      <c r="J506" s="144" t="s">
        <v>152</v>
      </c>
      <c r="K506" s="144" t="s">
        <v>432</v>
      </c>
      <c r="L506" s="145">
        <v>1</v>
      </c>
    </row>
    <row r="507" spans="1:13" ht="24" outlineLevel="2">
      <c r="A507" s="47" t="s">
        <v>468</v>
      </c>
      <c r="B507" s="72" t="s">
        <v>168</v>
      </c>
      <c r="C507" s="28" t="s">
        <v>1923</v>
      </c>
      <c r="D507" s="140" t="s">
        <v>437</v>
      </c>
      <c r="E507" s="267" t="s">
        <v>435</v>
      </c>
      <c r="F507" s="141">
        <v>0.35</v>
      </c>
      <c r="G507" s="4">
        <v>4200</v>
      </c>
      <c r="H507" s="143">
        <v>823</v>
      </c>
      <c r="I507" s="143"/>
      <c r="J507" s="144" t="s">
        <v>152</v>
      </c>
      <c r="K507" s="144" t="s">
        <v>432</v>
      </c>
      <c r="L507" s="145">
        <v>1</v>
      </c>
    </row>
    <row r="508" spans="1:13" ht="36" outlineLevel="2">
      <c r="A508" s="47" t="s">
        <v>959</v>
      </c>
      <c r="B508" s="72" t="s">
        <v>960</v>
      </c>
      <c r="C508" s="28" t="s">
        <v>1924</v>
      </c>
      <c r="D508" s="140" t="s">
        <v>436</v>
      </c>
      <c r="E508" s="140" t="s">
        <v>431</v>
      </c>
      <c r="F508" s="141">
        <v>3</v>
      </c>
      <c r="G508" s="145">
        <v>12000</v>
      </c>
      <c r="H508" s="268">
        <v>6124</v>
      </c>
      <c r="I508" s="268"/>
      <c r="J508" s="144" t="s">
        <v>152</v>
      </c>
      <c r="K508" s="144" t="s">
        <v>432</v>
      </c>
      <c r="L508" s="145">
        <v>3</v>
      </c>
      <c r="M508" s="315" t="s">
        <v>2131</v>
      </c>
    </row>
    <row r="509" spans="1:13" ht="36" outlineLevel="2">
      <c r="A509" s="47" t="s">
        <v>1005</v>
      </c>
      <c r="B509" s="72" t="s">
        <v>1006</v>
      </c>
      <c r="C509" s="28" t="s">
        <v>1925</v>
      </c>
      <c r="D509" s="140" t="s">
        <v>436</v>
      </c>
      <c r="E509" s="140" t="s">
        <v>435</v>
      </c>
      <c r="F509" s="141">
        <v>4</v>
      </c>
      <c r="G509" s="145">
        <v>17880</v>
      </c>
      <c r="H509" s="268">
        <v>10888</v>
      </c>
      <c r="I509" s="268"/>
      <c r="J509" s="144" t="s">
        <v>152</v>
      </c>
      <c r="K509" s="144" t="s">
        <v>432</v>
      </c>
      <c r="L509" s="145">
        <v>3</v>
      </c>
    </row>
    <row r="510" spans="1:13" ht="36" outlineLevel="2">
      <c r="A510" s="47" t="s">
        <v>1029</v>
      </c>
      <c r="B510" s="72" t="s">
        <v>1030</v>
      </c>
      <c r="C510" s="28" t="s">
        <v>1926</v>
      </c>
      <c r="D510" s="140" t="s">
        <v>436</v>
      </c>
      <c r="E510" s="140" t="s">
        <v>431</v>
      </c>
      <c r="F510" s="141">
        <v>3</v>
      </c>
      <c r="G510" s="145">
        <v>16320</v>
      </c>
      <c r="H510" s="268">
        <v>6124</v>
      </c>
      <c r="I510" s="268"/>
      <c r="J510" s="144" t="s">
        <v>152</v>
      </c>
      <c r="K510" s="144" t="s">
        <v>432</v>
      </c>
      <c r="L510" s="145">
        <v>3</v>
      </c>
    </row>
    <row r="511" spans="1:13" ht="36" outlineLevel="2">
      <c r="A511" s="47" t="s">
        <v>1103</v>
      </c>
      <c r="B511" s="72" t="s">
        <v>1104</v>
      </c>
      <c r="C511" s="28" t="s">
        <v>1927</v>
      </c>
      <c r="D511" s="140" t="s">
        <v>436</v>
      </c>
      <c r="E511" s="140" t="s">
        <v>435</v>
      </c>
      <c r="F511" s="141">
        <v>6</v>
      </c>
      <c r="G511" s="145">
        <v>15864</v>
      </c>
      <c r="H511" s="167">
        <v>13332</v>
      </c>
      <c r="I511" s="167"/>
      <c r="J511" s="144" t="s">
        <v>152</v>
      </c>
      <c r="K511" s="144" t="s">
        <v>432</v>
      </c>
      <c r="L511" s="145">
        <v>4</v>
      </c>
    </row>
    <row r="512" spans="1:13" ht="36" outlineLevel="2">
      <c r="A512" s="47" t="s">
        <v>1125</v>
      </c>
      <c r="B512" s="72" t="s">
        <v>1126</v>
      </c>
      <c r="C512" s="28" t="s">
        <v>1928</v>
      </c>
      <c r="D512" s="140" t="s">
        <v>436</v>
      </c>
      <c r="E512" s="140" t="s">
        <v>434</v>
      </c>
      <c r="F512" s="141">
        <v>2</v>
      </c>
      <c r="G512" s="145">
        <v>13872</v>
      </c>
      <c r="H512" s="167">
        <v>4117</v>
      </c>
      <c r="I512" s="167"/>
      <c r="J512" s="144" t="s">
        <v>152</v>
      </c>
      <c r="K512" s="144" t="s">
        <v>432</v>
      </c>
      <c r="L512" s="145">
        <v>4</v>
      </c>
    </row>
    <row r="513" spans="1:14" ht="36" outlineLevel="2">
      <c r="A513" s="47" t="s">
        <v>585</v>
      </c>
      <c r="B513" s="72" t="s">
        <v>703</v>
      </c>
      <c r="C513" s="28" t="s">
        <v>1929</v>
      </c>
      <c r="D513" s="140" t="s">
        <v>436</v>
      </c>
      <c r="E513" s="140" t="s">
        <v>434</v>
      </c>
      <c r="F513" s="141">
        <v>2</v>
      </c>
      <c r="G513" s="4">
        <v>4080</v>
      </c>
      <c r="H513" s="143">
        <v>2200</v>
      </c>
      <c r="I513" s="167"/>
      <c r="J513" s="144" t="s">
        <v>152</v>
      </c>
      <c r="K513" s="144" t="s">
        <v>432</v>
      </c>
      <c r="L513" s="145">
        <v>5</v>
      </c>
    </row>
    <row r="514" spans="1:14" ht="36" outlineLevel="2">
      <c r="A514" s="47" t="s">
        <v>553</v>
      </c>
      <c r="B514" s="72" t="s">
        <v>768</v>
      </c>
      <c r="C514" s="28" t="s">
        <v>1930</v>
      </c>
      <c r="D514" s="140" t="s">
        <v>436</v>
      </c>
      <c r="E514" s="140" t="s">
        <v>435</v>
      </c>
      <c r="F514" s="141">
        <v>4.3330000000000002</v>
      </c>
      <c r="G514" s="4">
        <v>17460</v>
      </c>
      <c r="H514" s="143">
        <v>10404</v>
      </c>
      <c r="I514" s="167"/>
      <c r="J514" s="144" t="s">
        <v>152</v>
      </c>
      <c r="K514" s="192" t="s">
        <v>432</v>
      </c>
      <c r="L514" s="145">
        <v>7</v>
      </c>
    </row>
    <row r="515" spans="1:14" ht="24" outlineLevel="2">
      <c r="A515" s="47" t="s">
        <v>495</v>
      </c>
      <c r="B515" s="72" t="s">
        <v>769</v>
      </c>
      <c r="C515" s="28" t="s">
        <v>1931</v>
      </c>
      <c r="D515" s="140" t="s">
        <v>436</v>
      </c>
      <c r="E515" s="140" t="s">
        <v>434</v>
      </c>
      <c r="F515" s="141">
        <v>3</v>
      </c>
      <c r="G515" s="4">
        <v>9900</v>
      </c>
      <c r="H515" s="167">
        <v>4322</v>
      </c>
      <c r="I515" s="167"/>
      <c r="J515" s="144" t="s">
        <v>152</v>
      </c>
      <c r="K515" s="192" t="s">
        <v>432</v>
      </c>
      <c r="L515" s="145">
        <v>7</v>
      </c>
    </row>
    <row r="516" spans="1:14" ht="36" outlineLevel="2">
      <c r="A516" s="37" t="s">
        <v>1545</v>
      </c>
      <c r="B516" s="73" t="s">
        <v>353</v>
      </c>
      <c r="C516" s="29" t="s">
        <v>1932</v>
      </c>
      <c r="D516" s="99" t="s">
        <v>437</v>
      </c>
      <c r="E516" s="99" t="s">
        <v>435</v>
      </c>
      <c r="F516" s="147">
        <v>0.83299999999999996</v>
      </c>
      <c r="G516" s="101">
        <v>4980</v>
      </c>
      <c r="H516" s="150">
        <v>3625</v>
      </c>
      <c r="I516" s="150"/>
      <c r="J516" s="182" t="s">
        <v>152</v>
      </c>
      <c r="K516" s="100" t="s">
        <v>432</v>
      </c>
      <c r="L516" s="101">
        <v>9</v>
      </c>
    </row>
    <row r="517" spans="1:14" outlineLevel="1">
      <c r="A517" s="51"/>
      <c r="B517" s="76">
        <v>30</v>
      </c>
      <c r="C517" s="11"/>
      <c r="D517" s="168"/>
      <c r="E517" s="168"/>
      <c r="F517" s="169"/>
      <c r="G517" s="170"/>
      <c r="H517" s="171"/>
      <c r="I517" s="171"/>
      <c r="J517" s="276" t="s">
        <v>810</v>
      </c>
      <c r="K517" s="173"/>
      <c r="L517" s="174"/>
    </row>
    <row r="518" spans="1:14" ht="24" outlineLevel="1">
      <c r="A518" s="52"/>
      <c r="B518" s="77"/>
      <c r="C518" s="31"/>
      <c r="D518" s="175"/>
      <c r="E518" s="175"/>
      <c r="F518" s="176"/>
      <c r="G518" s="177"/>
      <c r="H518" s="178">
        <f>SUM(H487:H516)</f>
        <v>175467</v>
      </c>
      <c r="I518" s="178">
        <f>SUM(I487:I516)</f>
        <v>818</v>
      </c>
      <c r="J518" s="277" t="s">
        <v>877</v>
      </c>
      <c r="K518" s="180"/>
      <c r="L518" s="181"/>
      <c r="N518" s="3">
        <f>SUM(H518:I518)</f>
        <v>176285</v>
      </c>
    </row>
    <row r="519" spans="1:14" ht="24" outlineLevel="2">
      <c r="A519" s="39" t="s">
        <v>482</v>
      </c>
      <c r="B519" s="71" t="s">
        <v>691</v>
      </c>
      <c r="C519" s="27" t="s">
        <v>1933</v>
      </c>
      <c r="D519" s="105" t="s">
        <v>436</v>
      </c>
      <c r="E519" s="105" t="s">
        <v>431</v>
      </c>
      <c r="F519" s="111">
        <v>1.4159999999999999</v>
      </c>
      <c r="G519" s="23">
        <v>6816</v>
      </c>
      <c r="H519" s="138">
        <v>2623</v>
      </c>
      <c r="I519" s="138"/>
      <c r="J519" s="107" t="s">
        <v>1077</v>
      </c>
      <c r="K519" s="107" t="s">
        <v>432</v>
      </c>
      <c r="L519" s="106">
        <v>2</v>
      </c>
    </row>
    <row r="520" spans="1:14" ht="36" outlineLevel="2">
      <c r="A520" s="47" t="s">
        <v>447</v>
      </c>
      <c r="B520" s="72" t="s">
        <v>695</v>
      </c>
      <c r="C520" s="28" t="s">
        <v>1934</v>
      </c>
      <c r="D520" s="140" t="s">
        <v>436</v>
      </c>
      <c r="E520" s="140" t="s">
        <v>435</v>
      </c>
      <c r="F520" s="141">
        <v>3.9169999999999998</v>
      </c>
      <c r="G520" s="4">
        <v>9786</v>
      </c>
      <c r="H520" s="143">
        <v>9071</v>
      </c>
      <c r="I520" s="143"/>
      <c r="J520" s="144" t="s">
        <v>1077</v>
      </c>
      <c r="K520" s="144" t="s">
        <v>432</v>
      </c>
      <c r="L520" s="145">
        <v>2</v>
      </c>
      <c r="M520" s="315" t="s">
        <v>2131</v>
      </c>
    </row>
    <row r="521" spans="1:14" ht="48" outlineLevel="2">
      <c r="A521" s="47" t="s">
        <v>449</v>
      </c>
      <c r="B521" s="72" t="s">
        <v>697</v>
      </c>
      <c r="C521" s="28" t="s">
        <v>1935</v>
      </c>
      <c r="D521" s="140" t="s">
        <v>436</v>
      </c>
      <c r="E521" s="140" t="s">
        <v>435</v>
      </c>
      <c r="F521" s="141">
        <v>2.1335000000000002</v>
      </c>
      <c r="G521" s="4">
        <v>6720</v>
      </c>
      <c r="H521" s="143">
        <v>4941</v>
      </c>
      <c r="I521" s="143"/>
      <c r="J521" s="144" t="s">
        <v>1077</v>
      </c>
      <c r="K521" s="144" t="s">
        <v>432</v>
      </c>
      <c r="L521" s="145">
        <v>2</v>
      </c>
    </row>
    <row r="522" spans="1:14" ht="36" outlineLevel="2">
      <c r="A522" s="47" t="s">
        <v>1075</v>
      </c>
      <c r="B522" s="72" t="s">
        <v>1076</v>
      </c>
      <c r="C522" s="28" t="s">
        <v>1936</v>
      </c>
      <c r="D522" s="140" t="s">
        <v>436</v>
      </c>
      <c r="E522" s="140" t="s">
        <v>431</v>
      </c>
      <c r="F522" s="141">
        <v>0.83299999999999996</v>
      </c>
      <c r="G522" s="285">
        <v>4200</v>
      </c>
      <c r="H522" s="167">
        <v>4200</v>
      </c>
      <c r="I522" s="167">
        <v>233</v>
      </c>
      <c r="J522" s="144" t="s">
        <v>1077</v>
      </c>
      <c r="K522" s="144" t="s">
        <v>432</v>
      </c>
      <c r="L522" s="145">
        <v>4</v>
      </c>
      <c r="M522" s="315" t="s">
        <v>2131</v>
      </c>
    </row>
    <row r="523" spans="1:14" ht="48" outlineLevel="2">
      <c r="A523" s="47" t="s">
        <v>1273</v>
      </c>
      <c r="B523" s="72" t="s">
        <v>1274</v>
      </c>
      <c r="C523" s="28" t="s">
        <v>1937</v>
      </c>
      <c r="D523" s="140" t="s">
        <v>436</v>
      </c>
      <c r="E523" s="140" t="s">
        <v>435</v>
      </c>
      <c r="F523" s="141">
        <v>2.8330000000000002</v>
      </c>
      <c r="G523" s="145">
        <v>11424</v>
      </c>
      <c r="H523" s="143">
        <v>7609</v>
      </c>
      <c r="I523" s="143"/>
      <c r="J523" s="144" t="s">
        <v>1077</v>
      </c>
      <c r="K523" s="144" t="s">
        <v>432</v>
      </c>
      <c r="L523" s="145">
        <v>8</v>
      </c>
      <c r="M523" s="315" t="s">
        <v>2131</v>
      </c>
    </row>
    <row r="524" spans="1:14" ht="27" customHeight="1" outlineLevel="2">
      <c r="A524" s="47" t="s">
        <v>1093</v>
      </c>
      <c r="B524" s="72" t="s">
        <v>1094</v>
      </c>
      <c r="C524" s="28" t="s">
        <v>1938</v>
      </c>
      <c r="D524" s="140" t="s">
        <v>436</v>
      </c>
      <c r="E524" s="140" t="s">
        <v>431</v>
      </c>
      <c r="F524" s="141">
        <v>1.1659999999999999</v>
      </c>
      <c r="G524" s="145">
        <v>4800</v>
      </c>
      <c r="H524" s="167">
        <v>4742</v>
      </c>
      <c r="I524" s="167"/>
      <c r="J524" s="144" t="s">
        <v>379</v>
      </c>
      <c r="K524" s="144" t="s">
        <v>432</v>
      </c>
      <c r="L524" s="145">
        <v>4</v>
      </c>
    </row>
    <row r="525" spans="1:14" ht="36" outlineLevel="2">
      <c r="A525" s="47" t="s">
        <v>1194</v>
      </c>
      <c r="B525" s="72" t="s">
        <v>1195</v>
      </c>
      <c r="C525" s="28" t="s">
        <v>1939</v>
      </c>
      <c r="D525" s="140" t="s">
        <v>436</v>
      </c>
      <c r="E525" s="140" t="s">
        <v>434</v>
      </c>
      <c r="F525" s="141">
        <v>1.4990000000000001</v>
      </c>
      <c r="G525" s="145">
        <v>12180</v>
      </c>
      <c r="H525" s="167">
        <v>3561</v>
      </c>
      <c r="I525" s="167"/>
      <c r="J525" s="144" t="s">
        <v>379</v>
      </c>
      <c r="K525" s="144" t="s">
        <v>432</v>
      </c>
      <c r="L525" s="145">
        <v>4</v>
      </c>
    </row>
    <row r="526" spans="1:14" ht="24" outlineLevel="2">
      <c r="A526" s="47" t="s">
        <v>1254</v>
      </c>
      <c r="B526" s="72" t="s">
        <v>1255</v>
      </c>
      <c r="C526" s="28" t="s">
        <v>1940</v>
      </c>
      <c r="D526" s="140" t="s">
        <v>436</v>
      </c>
      <c r="E526" s="140" t="s">
        <v>431</v>
      </c>
      <c r="F526" s="141">
        <v>2.6659999999999999</v>
      </c>
      <c r="G526" s="145">
        <v>16968</v>
      </c>
      <c r="H526" s="167">
        <v>6579</v>
      </c>
      <c r="I526" s="167"/>
      <c r="J526" s="144" t="s">
        <v>379</v>
      </c>
      <c r="K526" s="144" t="s">
        <v>432</v>
      </c>
      <c r="L526" s="145">
        <v>4</v>
      </c>
    </row>
    <row r="527" spans="1:14" ht="51.75" customHeight="1" outlineLevel="2">
      <c r="A527" s="47" t="s">
        <v>1269</v>
      </c>
      <c r="B527" s="72" t="s">
        <v>1270</v>
      </c>
      <c r="C527" s="28" t="s">
        <v>1941</v>
      </c>
      <c r="D527" s="140" t="s">
        <v>436</v>
      </c>
      <c r="E527" s="140" t="s">
        <v>431</v>
      </c>
      <c r="F527" s="141">
        <v>2.8334999999999999</v>
      </c>
      <c r="G527" s="145">
        <v>19080</v>
      </c>
      <c r="H527" s="143">
        <v>6088</v>
      </c>
      <c r="I527" s="143"/>
      <c r="J527" s="144" t="s">
        <v>379</v>
      </c>
      <c r="K527" s="144" t="s">
        <v>432</v>
      </c>
      <c r="L527" s="145">
        <v>8</v>
      </c>
    </row>
    <row r="528" spans="1:14" ht="24" outlineLevel="2">
      <c r="A528" s="47" t="s">
        <v>1292</v>
      </c>
      <c r="B528" s="72" t="s">
        <v>1293</v>
      </c>
      <c r="C528" s="28" t="s">
        <v>1942</v>
      </c>
      <c r="D528" s="140" t="s">
        <v>436</v>
      </c>
      <c r="E528" s="140" t="s">
        <v>435</v>
      </c>
      <c r="F528" s="141">
        <v>4.3330000000000002</v>
      </c>
      <c r="G528" s="145">
        <v>15180</v>
      </c>
      <c r="H528" s="143">
        <v>11637</v>
      </c>
      <c r="I528" s="143"/>
      <c r="J528" s="144" t="s">
        <v>379</v>
      </c>
      <c r="K528" s="144" t="s">
        <v>432</v>
      </c>
      <c r="L528" s="145">
        <v>8</v>
      </c>
    </row>
    <row r="529" spans="1:14" ht="60" outlineLevel="2">
      <c r="A529" s="47" t="s">
        <v>1296</v>
      </c>
      <c r="B529" s="72" t="s">
        <v>1297</v>
      </c>
      <c r="C529" s="28" t="s">
        <v>1943</v>
      </c>
      <c r="D529" s="140" t="s">
        <v>436</v>
      </c>
      <c r="E529" s="140" t="s">
        <v>435</v>
      </c>
      <c r="F529" s="141">
        <v>3.8330000000000002</v>
      </c>
      <c r="G529" s="145">
        <v>18000</v>
      </c>
      <c r="H529" s="143">
        <v>10295</v>
      </c>
      <c r="I529" s="143"/>
      <c r="J529" s="144" t="s">
        <v>379</v>
      </c>
      <c r="K529" s="144" t="s">
        <v>432</v>
      </c>
      <c r="L529" s="145">
        <v>8</v>
      </c>
      <c r="M529" s="315" t="s">
        <v>2131</v>
      </c>
    </row>
    <row r="530" spans="1:14" ht="36" outlineLevel="2">
      <c r="A530" s="47" t="s">
        <v>1312</v>
      </c>
      <c r="B530" s="72" t="s">
        <v>1313</v>
      </c>
      <c r="C530" s="28" t="s">
        <v>1944</v>
      </c>
      <c r="D530" s="140" t="s">
        <v>436</v>
      </c>
      <c r="E530" s="140" t="s">
        <v>431</v>
      </c>
      <c r="F530" s="141">
        <v>2.5</v>
      </c>
      <c r="G530" s="145">
        <v>14280</v>
      </c>
      <c r="H530" s="143">
        <v>5371</v>
      </c>
      <c r="I530" s="143"/>
      <c r="J530" s="144" t="s">
        <v>379</v>
      </c>
      <c r="K530" s="144" t="s">
        <v>432</v>
      </c>
      <c r="L530" s="145">
        <v>8</v>
      </c>
      <c r="M530" s="315" t="s">
        <v>2131</v>
      </c>
    </row>
    <row r="531" spans="1:14" ht="49.5" customHeight="1" outlineLevel="2">
      <c r="A531" s="47" t="s">
        <v>1356</v>
      </c>
      <c r="B531" s="72" t="s">
        <v>910</v>
      </c>
      <c r="C531" s="28" t="s">
        <v>1945</v>
      </c>
      <c r="D531" s="140" t="s">
        <v>437</v>
      </c>
      <c r="E531" s="140" t="s">
        <v>431</v>
      </c>
      <c r="F531" s="141">
        <v>3</v>
      </c>
      <c r="G531" s="145">
        <v>8640</v>
      </c>
      <c r="H531" s="143">
        <v>7012</v>
      </c>
      <c r="I531" s="143"/>
      <c r="J531" s="34" t="s">
        <v>379</v>
      </c>
      <c r="K531" s="144" t="s">
        <v>432</v>
      </c>
      <c r="L531" s="145">
        <v>8</v>
      </c>
    </row>
    <row r="532" spans="1:14" ht="39.75" customHeight="1" outlineLevel="2">
      <c r="A532" s="47" t="s">
        <v>1357</v>
      </c>
      <c r="B532" s="72" t="s">
        <v>911</v>
      </c>
      <c r="C532" s="28" t="s">
        <v>1946</v>
      </c>
      <c r="D532" s="140" t="s">
        <v>437</v>
      </c>
      <c r="E532" s="140" t="s">
        <v>431</v>
      </c>
      <c r="F532" s="141">
        <v>3.9660000000000002</v>
      </c>
      <c r="G532" s="145">
        <v>23513</v>
      </c>
      <c r="H532" s="143">
        <v>9269</v>
      </c>
      <c r="I532" s="143"/>
      <c r="J532" s="182" t="s">
        <v>379</v>
      </c>
      <c r="K532" s="144" t="s">
        <v>432</v>
      </c>
      <c r="L532" s="145">
        <v>8</v>
      </c>
    </row>
    <row r="533" spans="1:14" ht="48.75" customHeight="1" outlineLevel="2">
      <c r="A533" s="39" t="s">
        <v>1155</v>
      </c>
      <c r="B533" s="71" t="s">
        <v>1156</v>
      </c>
      <c r="C533" s="27" t="s">
        <v>1947</v>
      </c>
      <c r="D533" s="105" t="s">
        <v>436</v>
      </c>
      <c r="E533" s="105" t="s">
        <v>431</v>
      </c>
      <c r="F533" s="111">
        <v>2.5</v>
      </c>
      <c r="G533" s="106">
        <v>21620</v>
      </c>
      <c r="H533" s="112">
        <v>6240</v>
      </c>
      <c r="I533" s="112"/>
      <c r="J533" s="182" t="s">
        <v>379</v>
      </c>
      <c r="K533" s="107" t="s">
        <v>432</v>
      </c>
      <c r="L533" s="106">
        <v>4</v>
      </c>
    </row>
    <row r="534" spans="1:14" ht="24" outlineLevel="2">
      <c r="A534" s="47" t="s">
        <v>1300</v>
      </c>
      <c r="B534" s="72" t="s">
        <v>1301</v>
      </c>
      <c r="C534" s="28" t="s">
        <v>1948</v>
      </c>
      <c r="D534" s="140" t="s">
        <v>436</v>
      </c>
      <c r="E534" s="140" t="s">
        <v>431</v>
      </c>
      <c r="F534" s="141">
        <v>1.665</v>
      </c>
      <c r="G534" s="145">
        <v>14760</v>
      </c>
      <c r="H534" s="143">
        <v>3577</v>
      </c>
      <c r="I534" s="143"/>
      <c r="J534" s="182" t="s">
        <v>379</v>
      </c>
      <c r="K534" s="144" t="s">
        <v>432</v>
      </c>
      <c r="L534" s="145">
        <v>8</v>
      </c>
    </row>
    <row r="535" spans="1:14" ht="24" outlineLevel="2">
      <c r="A535" s="47" t="s">
        <v>1302</v>
      </c>
      <c r="B535" s="72" t="s">
        <v>1303</v>
      </c>
      <c r="C535" s="28" t="s">
        <v>1949</v>
      </c>
      <c r="D535" s="140" t="s">
        <v>436</v>
      </c>
      <c r="E535" s="140" t="s">
        <v>431</v>
      </c>
      <c r="F535" s="141">
        <v>4</v>
      </c>
      <c r="G535" s="145">
        <v>18600</v>
      </c>
      <c r="H535" s="143">
        <v>8594</v>
      </c>
      <c r="I535" s="143"/>
      <c r="J535" s="182" t="s">
        <v>379</v>
      </c>
      <c r="K535" s="144" t="s">
        <v>432</v>
      </c>
      <c r="L535" s="145">
        <v>8</v>
      </c>
    </row>
    <row r="536" spans="1:14" ht="36" outlineLevel="2">
      <c r="A536" s="37" t="s">
        <v>1304</v>
      </c>
      <c r="B536" s="73" t="s">
        <v>1305</v>
      </c>
      <c r="C536" s="29" t="s">
        <v>1950</v>
      </c>
      <c r="D536" s="99" t="s">
        <v>436</v>
      </c>
      <c r="E536" s="99" t="s">
        <v>431</v>
      </c>
      <c r="F536" s="147">
        <v>4.0999999999999996</v>
      </c>
      <c r="G536" s="101">
        <v>25200</v>
      </c>
      <c r="H536" s="150">
        <v>8809</v>
      </c>
      <c r="I536" s="150"/>
      <c r="J536" s="182" t="s">
        <v>379</v>
      </c>
      <c r="K536" s="100" t="s">
        <v>432</v>
      </c>
      <c r="L536" s="101">
        <v>8</v>
      </c>
    </row>
    <row r="537" spans="1:14" outlineLevel="1">
      <c r="A537" s="51"/>
      <c r="B537" s="76">
        <v>18</v>
      </c>
      <c r="C537" s="11"/>
      <c r="D537" s="168"/>
      <c r="E537" s="168"/>
      <c r="F537" s="169"/>
      <c r="G537" s="170"/>
      <c r="H537" s="171"/>
      <c r="I537" s="171"/>
      <c r="J537" s="172" t="s">
        <v>811</v>
      </c>
      <c r="K537" s="173"/>
      <c r="L537" s="174"/>
    </row>
    <row r="538" spans="1:14" outlineLevel="1">
      <c r="A538" s="52"/>
      <c r="B538" s="77"/>
      <c r="C538" s="31"/>
      <c r="D538" s="175"/>
      <c r="E538" s="175"/>
      <c r="F538" s="176"/>
      <c r="G538" s="177"/>
      <c r="H538" s="178">
        <f>SUM(H519:H537)</f>
        <v>120218</v>
      </c>
      <c r="I538" s="178">
        <f>SUM(I519:I537)</f>
        <v>233</v>
      </c>
      <c r="J538" s="179" t="s">
        <v>878</v>
      </c>
      <c r="K538" s="180"/>
      <c r="L538" s="181"/>
      <c r="N538" s="3">
        <f>SUM(H538:I538)</f>
        <v>120451</v>
      </c>
    </row>
    <row r="539" spans="1:14" ht="36" outlineLevel="2">
      <c r="A539" s="58" t="s">
        <v>1593</v>
      </c>
      <c r="B539" s="71" t="s">
        <v>1594</v>
      </c>
      <c r="C539" s="27" t="s">
        <v>1951</v>
      </c>
      <c r="D539" s="227" t="s">
        <v>436</v>
      </c>
      <c r="E539" s="227" t="s">
        <v>435</v>
      </c>
      <c r="F539" s="212">
        <v>3.915</v>
      </c>
      <c r="G539" s="217">
        <v>10020</v>
      </c>
      <c r="H539" s="215">
        <v>8577</v>
      </c>
      <c r="I539" s="215"/>
      <c r="J539" s="216" t="s">
        <v>393</v>
      </c>
      <c r="K539" s="216" t="s">
        <v>433</v>
      </c>
      <c r="L539" s="217">
        <v>10</v>
      </c>
    </row>
    <row r="540" spans="1:14" ht="36" outlineLevel="2">
      <c r="A540" s="42" t="s">
        <v>1601</v>
      </c>
      <c r="B540" s="72" t="s">
        <v>1602</v>
      </c>
      <c r="C540" s="28" t="s">
        <v>1952</v>
      </c>
      <c r="D540" s="113" t="s">
        <v>436</v>
      </c>
      <c r="E540" s="113" t="s">
        <v>431</v>
      </c>
      <c r="F540" s="114">
        <v>2.25</v>
      </c>
      <c r="G540" s="115">
        <v>9300</v>
      </c>
      <c r="H540" s="116">
        <v>4108</v>
      </c>
      <c r="I540" s="116"/>
      <c r="J540" s="117" t="s">
        <v>393</v>
      </c>
      <c r="K540" s="117" t="s">
        <v>433</v>
      </c>
      <c r="L540" s="115">
        <v>10</v>
      </c>
    </row>
    <row r="541" spans="1:14" ht="24" customHeight="1" outlineLevel="2">
      <c r="A541" s="42" t="s">
        <v>1615</v>
      </c>
      <c r="B541" s="72" t="s">
        <v>1616</v>
      </c>
      <c r="C541" s="28" t="s">
        <v>1953</v>
      </c>
      <c r="D541" s="113" t="s">
        <v>436</v>
      </c>
      <c r="E541" s="113" t="s">
        <v>435</v>
      </c>
      <c r="F541" s="114">
        <v>1.73</v>
      </c>
      <c r="G541" s="115">
        <v>5880</v>
      </c>
      <c r="H541" s="116">
        <v>3790</v>
      </c>
      <c r="I541" s="116"/>
      <c r="J541" s="117" t="s">
        <v>393</v>
      </c>
      <c r="K541" s="117" t="s">
        <v>433</v>
      </c>
      <c r="L541" s="115">
        <v>10</v>
      </c>
    </row>
    <row r="542" spans="1:14" ht="51.75" customHeight="1" outlineLevel="2">
      <c r="A542" s="42" t="s">
        <v>1639</v>
      </c>
      <c r="B542" s="72" t="s">
        <v>1640</v>
      </c>
      <c r="C542" s="28" t="s">
        <v>1954</v>
      </c>
      <c r="D542" s="113" t="s">
        <v>436</v>
      </c>
      <c r="E542" s="113" t="s">
        <v>435</v>
      </c>
      <c r="F542" s="114">
        <v>5</v>
      </c>
      <c r="G542" s="115">
        <v>10200</v>
      </c>
      <c r="H542" s="116">
        <v>10200</v>
      </c>
      <c r="I542" s="116">
        <v>754</v>
      </c>
      <c r="J542" s="117" t="s">
        <v>393</v>
      </c>
      <c r="K542" s="117" t="s">
        <v>433</v>
      </c>
      <c r="L542" s="115">
        <v>10</v>
      </c>
      <c r="M542" s="315" t="s">
        <v>2131</v>
      </c>
    </row>
    <row r="543" spans="1:14" ht="48" outlineLevel="2">
      <c r="A543" s="42" t="s">
        <v>1641</v>
      </c>
      <c r="B543" s="72" t="s">
        <v>1642</v>
      </c>
      <c r="C543" s="28" t="s">
        <v>1955</v>
      </c>
      <c r="D543" s="113" t="s">
        <v>436</v>
      </c>
      <c r="E543" s="113" t="s">
        <v>435</v>
      </c>
      <c r="F543" s="114">
        <v>4</v>
      </c>
      <c r="G543" s="115">
        <v>10140</v>
      </c>
      <c r="H543" s="116">
        <v>8763</v>
      </c>
      <c r="I543" s="116"/>
      <c r="J543" s="117" t="s">
        <v>393</v>
      </c>
      <c r="K543" s="117" t="s">
        <v>433</v>
      </c>
      <c r="L543" s="115">
        <v>10</v>
      </c>
    </row>
    <row r="544" spans="1:14" ht="24" outlineLevel="2">
      <c r="A544" s="42" t="s">
        <v>1643</v>
      </c>
      <c r="B544" s="72" t="s">
        <v>1644</v>
      </c>
      <c r="C544" s="28" t="s">
        <v>1956</v>
      </c>
      <c r="D544" s="113" t="s">
        <v>436</v>
      </c>
      <c r="E544" s="113" t="s">
        <v>431</v>
      </c>
      <c r="F544" s="114">
        <v>2.75</v>
      </c>
      <c r="G544" s="115">
        <v>9090</v>
      </c>
      <c r="H544" s="116">
        <v>5021</v>
      </c>
      <c r="I544" s="116"/>
      <c r="J544" s="117" t="s">
        <v>393</v>
      </c>
      <c r="K544" s="117" t="s">
        <v>433</v>
      </c>
      <c r="L544" s="115">
        <v>10</v>
      </c>
    </row>
    <row r="545" spans="1:14" ht="24" outlineLevel="2">
      <c r="A545" s="42" t="s">
        <v>1647</v>
      </c>
      <c r="B545" s="72" t="s">
        <v>1648</v>
      </c>
      <c r="C545" s="28" t="s">
        <v>1957</v>
      </c>
      <c r="D545" s="113" t="s">
        <v>436</v>
      </c>
      <c r="E545" s="113" t="s">
        <v>435</v>
      </c>
      <c r="F545" s="114">
        <v>1</v>
      </c>
      <c r="G545" s="115">
        <v>2784</v>
      </c>
      <c r="H545" s="116">
        <v>2191</v>
      </c>
      <c r="I545" s="116"/>
      <c r="J545" s="117" t="s">
        <v>393</v>
      </c>
      <c r="K545" s="117" t="s">
        <v>433</v>
      </c>
      <c r="L545" s="115">
        <v>10</v>
      </c>
      <c r="M545" s="315" t="s">
        <v>2131</v>
      </c>
    </row>
    <row r="546" spans="1:14" outlineLevel="2">
      <c r="A546" s="42" t="s">
        <v>1649</v>
      </c>
      <c r="B546" s="72" t="s">
        <v>1650</v>
      </c>
      <c r="C546" s="28" t="s">
        <v>1958</v>
      </c>
      <c r="D546" s="113" t="s">
        <v>436</v>
      </c>
      <c r="E546" s="113" t="s">
        <v>431</v>
      </c>
      <c r="F546" s="114">
        <v>0.83</v>
      </c>
      <c r="G546" s="115">
        <v>8640</v>
      </c>
      <c r="H546" s="116">
        <v>1515</v>
      </c>
      <c r="I546" s="116"/>
      <c r="J546" s="117" t="s">
        <v>393</v>
      </c>
      <c r="K546" s="117" t="s">
        <v>433</v>
      </c>
      <c r="L546" s="115">
        <v>10</v>
      </c>
      <c r="M546" s="315" t="s">
        <v>2131</v>
      </c>
    </row>
    <row r="547" spans="1:14" ht="23.25" customHeight="1" outlineLevel="2">
      <c r="A547" s="43" t="s">
        <v>1677</v>
      </c>
      <c r="B547" s="73" t="s">
        <v>360</v>
      </c>
      <c r="C547" s="29" t="s">
        <v>1959</v>
      </c>
      <c r="D547" s="118" t="s">
        <v>437</v>
      </c>
      <c r="E547" s="118" t="s">
        <v>435</v>
      </c>
      <c r="F547" s="119">
        <v>0.33300000000000002</v>
      </c>
      <c r="G547" s="120">
        <v>3600</v>
      </c>
      <c r="H547" s="121">
        <v>650</v>
      </c>
      <c r="I547" s="121"/>
      <c r="J547" s="122" t="s">
        <v>393</v>
      </c>
      <c r="K547" s="122" t="s">
        <v>433</v>
      </c>
      <c r="L547" s="120">
        <v>10</v>
      </c>
    </row>
    <row r="548" spans="1:14" outlineLevel="1">
      <c r="A548" s="44"/>
      <c r="B548" s="74">
        <f>SUBTOTAL(3,B539:B547)</f>
        <v>9</v>
      </c>
      <c r="C548" s="10"/>
      <c r="D548" s="123"/>
      <c r="E548" s="123"/>
      <c r="F548" s="124"/>
      <c r="G548" s="125"/>
      <c r="H548" s="126"/>
      <c r="I548" s="126"/>
      <c r="J548" s="225" t="s">
        <v>812</v>
      </c>
      <c r="K548" s="128"/>
      <c r="L548" s="129"/>
    </row>
    <row r="549" spans="1:14" outlineLevel="1">
      <c r="A549" s="45"/>
      <c r="B549" s="75"/>
      <c r="C549" s="30"/>
      <c r="D549" s="130"/>
      <c r="E549" s="130"/>
      <c r="F549" s="131"/>
      <c r="G549" s="132"/>
      <c r="H549" s="133">
        <f>SUBTOTAL(9,H539:H547)</f>
        <v>44815</v>
      </c>
      <c r="I549" s="133">
        <f>SUBTOTAL(9,I539:I547)</f>
        <v>754</v>
      </c>
      <c r="J549" s="226" t="s">
        <v>850</v>
      </c>
      <c r="K549" s="135"/>
      <c r="L549" s="136"/>
      <c r="N549" s="3">
        <f>SUM(H549:I549)</f>
        <v>45569</v>
      </c>
    </row>
    <row r="550" spans="1:14" ht="48" outlineLevel="2">
      <c r="A550" s="39" t="s">
        <v>494</v>
      </c>
      <c r="B550" s="71" t="s">
        <v>899</v>
      </c>
      <c r="C550" s="27" t="s">
        <v>1960</v>
      </c>
      <c r="D550" s="105" t="s">
        <v>437</v>
      </c>
      <c r="E550" s="105" t="s">
        <v>435</v>
      </c>
      <c r="F550" s="111">
        <v>1.5</v>
      </c>
      <c r="G550" s="23">
        <v>9000</v>
      </c>
      <c r="H550" s="112">
        <v>3289</v>
      </c>
      <c r="I550" s="138"/>
      <c r="J550" s="107" t="s">
        <v>385</v>
      </c>
      <c r="K550" s="107" t="s">
        <v>432</v>
      </c>
      <c r="L550" s="106">
        <v>6</v>
      </c>
    </row>
    <row r="551" spans="1:14" ht="39.75" customHeight="1" outlineLevel="2">
      <c r="A551" s="61" t="s">
        <v>612</v>
      </c>
      <c r="B551" s="72" t="s">
        <v>729</v>
      </c>
      <c r="C551" s="28" t="s">
        <v>1961</v>
      </c>
      <c r="D551" s="140" t="s">
        <v>436</v>
      </c>
      <c r="E551" s="140" t="s">
        <v>431</v>
      </c>
      <c r="F551" s="141">
        <v>3</v>
      </c>
      <c r="G551" s="4">
        <v>6360</v>
      </c>
      <c r="H551" s="143">
        <v>5627</v>
      </c>
      <c r="I551" s="143"/>
      <c r="J551" s="250" t="s">
        <v>384</v>
      </c>
      <c r="K551" s="144" t="s">
        <v>432</v>
      </c>
      <c r="L551" s="145">
        <v>6</v>
      </c>
    </row>
    <row r="552" spans="1:14" ht="49.5" customHeight="1" outlineLevel="2">
      <c r="A552" s="61" t="s">
        <v>613</v>
      </c>
      <c r="B552" s="72" t="s">
        <v>730</v>
      </c>
      <c r="C552" s="28" t="s">
        <v>1962</v>
      </c>
      <c r="D552" s="140" t="s">
        <v>436</v>
      </c>
      <c r="E552" s="140" t="s">
        <v>435</v>
      </c>
      <c r="F552" s="141">
        <v>1.333</v>
      </c>
      <c r="G552" s="4">
        <v>6840</v>
      </c>
      <c r="H552" s="143">
        <v>3125</v>
      </c>
      <c r="I552" s="143"/>
      <c r="J552" s="250" t="s">
        <v>384</v>
      </c>
      <c r="K552" s="144" t="s">
        <v>432</v>
      </c>
      <c r="L552" s="145">
        <v>6</v>
      </c>
    </row>
    <row r="553" spans="1:14" ht="48" outlineLevel="2">
      <c r="A553" s="47" t="s">
        <v>533</v>
      </c>
      <c r="B553" s="72" t="s">
        <v>732</v>
      </c>
      <c r="C553" s="28" t="s">
        <v>1963</v>
      </c>
      <c r="D553" s="140" t="s">
        <v>436</v>
      </c>
      <c r="E553" s="140" t="s">
        <v>434</v>
      </c>
      <c r="F553" s="141">
        <v>3.3330000000000002</v>
      </c>
      <c r="G553" s="4">
        <v>15000</v>
      </c>
      <c r="H553" s="143">
        <v>4689</v>
      </c>
      <c r="I553" s="143"/>
      <c r="J553" s="144" t="s">
        <v>384</v>
      </c>
      <c r="K553" s="144" t="s">
        <v>432</v>
      </c>
      <c r="L553" s="145">
        <v>6</v>
      </c>
    </row>
    <row r="554" spans="1:14" ht="72" outlineLevel="2">
      <c r="A554" s="47" t="s">
        <v>534</v>
      </c>
      <c r="B554" s="72" t="s">
        <v>733</v>
      </c>
      <c r="C554" s="28" t="s">
        <v>1964</v>
      </c>
      <c r="D554" s="140" t="s">
        <v>436</v>
      </c>
      <c r="E554" s="140" t="s">
        <v>435</v>
      </c>
      <c r="F554" s="141">
        <v>1.833</v>
      </c>
      <c r="G554" s="4">
        <v>7440</v>
      </c>
      <c r="H554" s="143">
        <v>4297</v>
      </c>
      <c r="I554" s="143"/>
      <c r="J554" s="144" t="s">
        <v>384</v>
      </c>
      <c r="K554" s="144" t="s">
        <v>432</v>
      </c>
      <c r="L554" s="145">
        <v>6</v>
      </c>
      <c r="M554" s="315" t="s">
        <v>2131</v>
      </c>
    </row>
    <row r="555" spans="1:14" ht="39" customHeight="1" outlineLevel="2">
      <c r="A555" s="47" t="s">
        <v>535</v>
      </c>
      <c r="B555" s="72" t="s">
        <v>734</v>
      </c>
      <c r="C555" s="28" t="s">
        <v>1965</v>
      </c>
      <c r="D555" s="140" t="s">
        <v>436</v>
      </c>
      <c r="E555" s="140" t="s">
        <v>435</v>
      </c>
      <c r="F555" s="141">
        <v>4</v>
      </c>
      <c r="G555" s="4">
        <v>11832</v>
      </c>
      <c r="H555" s="143">
        <v>9378</v>
      </c>
      <c r="I555" s="143"/>
      <c r="J555" s="144" t="s">
        <v>384</v>
      </c>
      <c r="K555" s="144" t="s">
        <v>432</v>
      </c>
      <c r="L555" s="145">
        <v>6</v>
      </c>
    </row>
    <row r="556" spans="1:14" ht="48" outlineLevel="2">
      <c r="A556" s="47" t="s">
        <v>536</v>
      </c>
      <c r="B556" s="72" t="s">
        <v>735</v>
      </c>
      <c r="C556" s="28" t="s">
        <v>1966</v>
      </c>
      <c r="D556" s="140" t="s">
        <v>436</v>
      </c>
      <c r="E556" s="140" t="s">
        <v>435</v>
      </c>
      <c r="F556" s="141">
        <v>6.8330000000000002</v>
      </c>
      <c r="G556" s="4">
        <v>23400</v>
      </c>
      <c r="H556" s="143">
        <v>16019</v>
      </c>
      <c r="I556" s="143"/>
      <c r="J556" s="144" t="s">
        <v>384</v>
      </c>
      <c r="K556" s="144" t="s">
        <v>432</v>
      </c>
      <c r="L556" s="145">
        <v>6</v>
      </c>
      <c r="M556" s="315" t="s">
        <v>2131</v>
      </c>
    </row>
    <row r="557" spans="1:14" ht="36" outlineLevel="2">
      <c r="A557" s="47" t="s">
        <v>537</v>
      </c>
      <c r="B557" s="72" t="s">
        <v>736</v>
      </c>
      <c r="C557" s="28" t="s">
        <v>1967</v>
      </c>
      <c r="D557" s="140" t="s">
        <v>436</v>
      </c>
      <c r="E557" s="140" t="s">
        <v>435</v>
      </c>
      <c r="F557" s="141">
        <v>4.5</v>
      </c>
      <c r="G557" s="4">
        <v>27960</v>
      </c>
      <c r="H557" s="143">
        <v>10550</v>
      </c>
      <c r="I557" s="143"/>
      <c r="J557" s="144" t="s">
        <v>384</v>
      </c>
      <c r="K557" s="144" t="s">
        <v>432</v>
      </c>
      <c r="L557" s="145">
        <v>6</v>
      </c>
    </row>
    <row r="558" spans="1:14" ht="38.25" customHeight="1" outlineLevel="2">
      <c r="A558" s="47" t="s">
        <v>538</v>
      </c>
      <c r="B558" s="72" t="s">
        <v>737</v>
      </c>
      <c r="C558" s="28" t="s">
        <v>1968</v>
      </c>
      <c r="D558" s="140" t="s">
        <v>436</v>
      </c>
      <c r="E558" s="140" t="s">
        <v>435</v>
      </c>
      <c r="F558" s="141">
        <v>3</v>
      </c>
      <c r="G558" s="4">
        <v>22740</v>
      </c>
      <c r="H558" s="143">
        <v>7034</v>
      </c>
      <c r="I558" s="143"/>
      <c r="J558" s="144" t="s">
        <v>384</v>
      </c>
      <c r="K558" s="144" t="s">
        <v>432</v>
      </c>
      <c r="L558" s="145">
        <v>6</v>
      </c>
    </row>
    <row r="559" spans="1:14" ht="38.25" customHeight="1" outlineLevel="2">
      <c r="A559" s="47" t="s">
        <v>492</v>
      </c>
      <c r="B559" s="72" t="s">
        <v>738</v>
      </c>
      <c r="C559" s="28" t="s">
        <v>1969</v>
      </c>
      <c r="D559" s="140" t="s">
        <v>436</v>
      </c>
      <c r="E559" s="140" t="s">
        <v>435</v>
      </c>
      <c r="F559" s="141">
        <v>3.3330000000000002</v>
      </c>
      <c r="G559" s="4">
        <v>9000</v>
      </c>
      <c r="H559" s="143">
        <v>7814</v>
      </c>
      <c r="I559" s="143"/>
      <c r="J559" s="144" t="s">
        <v>384</v>
      </c>
      <c r="K559" s="144" t="s">
        <v>432</v>
      </c>
      <c r="L559" s="145">
        <v>6</v>
      </c>
      <c r="M559" s="315" t="s">
        <v>2131</v>
      </c>
    </row>
    <row r="560" spans="1:14" ht="48" outlineLevel="2">
      <c r="A560" s="47" t="s">
        <v>493</v>
      </c>
      <c r="B560" s="72" t="s">
        <v>739</v>
      </c>
      <c r="C560" s="28" t="s">
        <v>1970</v>
      </c>
      <c r="D560" s="140" t="s">
        <v>436</v>
      </c>
      <c r="E560" s="140" t="s">
        <v>431</v>
      </c>
      <c r="F560" s="141">
        <v>3.3330000000000002</v>
      </c>
      <c r="G560" s="4">
        <v>11580</v>
      </c>
      <c r="H560" s="143">
        <v>6251</v>
      </c>
      <c r="I560" s="143"/>
      <c r="J560" s="144" t="s">
        <v>384</v>
      </c>
      <c r="K560" s="144" t="s">
        <v>432</v>
      </c>
      <c r="L560" s="145">
        <v>6</v>
      </c>
    </row>
    <row r="561" spans="1:14" ht="48" outlineLevel="2">
      <c r="A561" s="37" t="s">
        <v>450</v>
      </c>
      <c r="B561" s="73" t="s">
        <v>740</v>
      </c>
      <c r="C561" s="29" t="s">
        <v>1971</v>
      </c>
      <c r="D561" s="99" t="s">
        <v>436</v>
      </c>
      <c r="E561" s="99" t="s">
        <v>435</v>
      </c>
      <c r="F561" s="147">
        <v>5</v>
      </c>
      <c r="G561" s="148">
        <v>21036</v>
      </c>
      <c r="H561" s="150">
        <v>11723</v>
      </c>
      <c r="I561" s="150"/>
      <c r="J561" s="264" t="s">
        <v>384</v>
      </c>
      <c r="K561" s="100" t="s">
        <v>432</v>
      </c>
      <c r="L561" s="101">
        <v>6</v>
      </c>
    </row>
    <row r="562" spans="1:14" outlineLevel="1">
      <c r="A562" s="51"/>
      <c r="B562" s="76">
        <f>SUBTOTAL(3,B550:B561)</f>
        <v>12</v>
      </c>
      <c r="C562" s="11"/>
      <c r="D562" s="168"/>
      <c r="E562" s="168"/>
      <c r="F562" s="169"/>
      <c r="G562" s="251"/>
      <c r="H562" s="171"/>
      <c r="I562" s="171"/>
      <c r="J562" s="286" t="s">
        <v>813</v>
      </c>
      <c r="K562" s="173"/>
      <c r="L562" s="174"/>
    </row>
    <row r="563" spans="1:14" outlineLevel="1">
      <c r="A563" s="52"/>
      <c r="B563" s="77"/>
      <c r="C563" s="31"/>
      <c r="D563" s="175"/>
      <c r="E563" s="175"/>
      <c r="F563" s="176"/>
      <c r="G563" s="253"/>
      <c r="H563" s="178">
        <f>SUBTOTAL(9,H550:H561)</f>
        <v>89796</v>
      </c>
      <c r="I563" s="178">
        <f>SUBTOTAL(9,I550:I561)</f>
        <v>0</v>
      </c>
      <c r="J563" s="287" t="s">
        <v>879</v>
      </c>
      <c r="K563" s="180"/>
      <c r="L563" s="181"/>
      <c r="N563" s="3">
        <f>SUM(H563:I563)</f>
        <v>89796</v>
      </c>
    </row>
    <row r="564" spans="1:14" ht="36" outlineLevel="2">
      <c r="A564" s="46" t="s">
        <v>571</v>
      </c>
      <c r="B564" s="71" t="s">
        <v>661</v>
      </c>
      <c r="C564" s="27" t="s">
        <v>1972</v>
      </c>
      <c r="D564" s="105" t="s">
        <v>436</v>
      </c>
      <c r="E564" s="137" t="s">
        <v>435</v>
      </c>
      <c r="F564" s="111">
        <v>1.5</v>
      </c>
      <c r="G564" s="23">
        <v>7200</v>
      </c>
      <c r="H564" s="138">
        <v>3474</v>
      </c>
      <c r="I564" s="138"/>
      <c r="J564" s="139" t="s">
        <v>159</v>
      </c>
      <c r="K564" s="107" t="s">
        <v>432</v>
      </c>
      <c r="L564" s="106">
        <v>2</v>
      </c>
    </row>
    <row r="565" spans="1:14" ht="24" outlineLevel="2">
      <c r="A565" s="61" t="s">
        <v>579</v>
      </c>
      <c r="B565" s="72" t="s">
        <v>668</v>
      </c>
      <c r="C565" s="28" t="s">
        <v>1973</v>
      </c>
      <c r="D565" s="140" t="s">
        <v>436</v>
      </c>
      <c r="E565" s="249" t="s">
        <v>434</v>
      </c>
      <c r="F565" s="141">
        <v>1.5</v>
      </c>
      <c r="G565" s="4">
        <v>9600</v>
      </c>
      <c r="H565" s="143">
        <v>2084</v>
      </c>
      <c r="I565" s="143"/>
      <c r="J565" s="250" t="s">
        <v>159</v>
      </c>
      <c r="K565" s="144" t="s">
        <v>432</v>
      </c>
      <c r="L565" s="145">
        <v>2</v>
      </c>
    </row>
    <row r="566" spans="1:14" ht="60" outlineLevel="2">
      <c r="A566" s="47" t="s">
        <v>518</v>
      </c>
      <c r="B566" s="72" t="s">
        <v>669</v>
      </c>
      <c r="C566" s="28" t="s">
        <v>1974</v>
      </c>
      <c r="D566" s="140" t="s">
        <v>436</v>
      </c>
      <c r="E566" s="140" t="s">
        <v>435</v>
      </c>
      <c r="F566" s="141">
        <v>6</v>
      </c>
      <c r="G566" s="4">
        <v>12840</v>
      </c>
      <c r="H566" s="142">
        <v>12840</v>
      </c>
      <c r="I566" s="143">
        <v>1055</v>
      </c>
      <c r="J566" s="250" t="s">
        <v>159</v>
      </c>
      <c r="K566" s="144" t="s">
        <v>432</v>
      </c>
      <c r="L566" s="145">
        <v>2</v>
      </c>
    </row>
    <row r="567" spans="1:14" ht="24" outlineLevel="2">
      <c r="A567" s="47" t="s">
        <v>526</v>
      </c>
      <c r="B567" s="72" t="s">
        <v>677</v>
      </c>
      <c r="C567" s="28" t="s">
        <v>1975</v>
      </c>
      <c r="D567" s="140" t="s">
        <v>436</v>
      </c>
      <c r="E567" s="140" t="s">
        <v>435</v>
      </c>
      <c r="F567" s="141">
        <v>2.6</v>
      </c>
      <c r="G567" s="4">
        <v>8040</v>
      </c>
      <c r="H567" s="143">
        <v>6021</v>
      </c>
      <c r="I567" s="143"/>
      <c r="J567" s="144" t="s">
        <v>159</v>
      </c>
      <c r="K567" s="144" t="s">
        <v>432</v>
      </c>
      <c r="L567" s="145">
        <v>2</v>
      </c>
      <c r="M567" s="315" t="s">
        <v>2131</v>
      </c>
    </row>
    <row r="568" spans="1:14" ht="36" outlineLevel="2">
      <c r="A568" s="47" t="s">
        <v>477</v>
      </c>
      <c r="B568" s="72" t="s">
        <v>686</v>
      </c>
      <c r="C568" s="28" t="s">
        <v>1976</v>
      </c>
      <c r="D568" s="140" t="s">
        <v>436</v>
      </c>
      <c r="E568" s="140" t="s">
        <v>431</v>
      </c>
      <c r="F568" s="141">
        <v>1</v>
      </c>
      <c r="G568" s="4">
        <v>11100</v>
      </c>
      <c r="H568" s="143">
        <v>1853</v>
      </c>
      <c r="I568" s="143"/>
      <c r="J568" s="144" t="s">
        <v>159</v>
      </c>
      <c r="K568" s="144" t="s">
        <v>432</v>
      </c>
      <c r="L568" s="145">
        <v>2</v>
      </c>
    </row>
    <row r="569" spans="1:14" ht="40.5" customHeight="1" outlineLevel="2">
      <c r="A569" s="47" t="s">
        <v>523</v>
      </c>
      <c r="B569" s="72" t="s">
        <v>674</v>
      </c>
      <c r="C569" s="28" t="s">
        <v>1977</v>
      </c>
      <c r="D569" s="140" t="s">
        <v>436</v>
      </c>
      <c r="E569" s="140" t="s">
        <v>435</v>
      </c>
      <c r="F569" s="141">
        <v>3</v>
      </c>
      <c r="G569" s="4">
        <v>9780</v>
      </c>
      <c r="H569" s="143">
        <v>6947</v>
      </c>
      <c r="I569" s="143"/>
      <c r="J569" s="144" t="s">
        <v>160</v>
      </c>
      <c r="K569" s="144" t="s">
        <v>432</v>
      </c>
      <c r="L569" s="145">
        <v>2</v>
      </c>
    </row>
    <row r="570" spans="1:14" ht="36" outlineLevel="2">
      <c r="A570" s="61" t="s">
        <v>608</v>
      </c>
      <c r="B570" s="72" t="s">
        <v>725</v>
      </c>
      <c r="C570" s="28" t="s">
        <v>1978</v>
      </c>
      <c r="D570" s="140" t="s">
        <v>436</v>
      </c>
      <c r="E570" s="140" t="s">
        <v>435</v>
      </c>
      <c r="F570" s="141">
        <v>5</v>
      </c>
      <c r="G570" s="4">
        <v>16600</v>
      </c>
      <c r="H570" s="143">
        <v>11723</v>
      </c>
      <c r="I570" s="143"/>
      <c r="J570" s="144" t="s">
        <v>160</v>
      </c>
      <c r="K570" s="144" t="s">
        <v>432</v>
      </c>
      <c r="L570" s="145">
        <v>6</v>
      </c>
    </row>
    <row r="571" spans="1:14" ht="36" outlineLevel="2">
      <c r="A571" s="61" t="s">
        <v>610</v>
      </c>
      <c r="B571" s="72" t="s">
        <v>727</v>
      </c>
      <c r="C571" s="28" t="s">
        <v>1979</v>
      </c>
      <c r="D571" s="140" t="s">
        <v>436</v>
      </c>
      <c r="E571" s="140" t="s">
        <v>431</v>
      </c>
      <c r="F571" s="141">
        <v>2.9169999999999998</v>
      </c>
      <c r="G571" s="4">
        <v>17400</v>
      </c>
      <c r="H571" s="143">
        <v>5471</v>
      </c>
      <c r="I571" s="143"/>
      <c r="J571" s="250" t="s">
        <v>160</v>
      </c>
      <c r="K571" s="144" t="s">
        <v>432</v>
      </c>
      <c r="L571" s="145">
        <v>6</v>
      </c>
    </row>
    <row r="572" spans="1:14" ht="36" outlineLevel="2">
      <c r="A572" s="37" t="s">
        <v>532</v>
      </c>
      <c r="B572" s="73" t="s">
        <v>731</v>
      </c>
      <c r="C572" s="29" t="s">
        <v>1980</v>
      </c>
      <c r="D572" s="99" t="s">
        <v>436</v>
      </c>
      <c r="E572" s="99" t="s">
        <v>431</v>
      </c>
      <c r="F572" s="147">
        <v>4</v>
      </c>
      <c r="G572" s="148">
        <v>19800</v>
      </c>
      <c r="H572" s="150">
        <v>7502</v>
      </c>
      <c r="I572" s="150"/>
      <c r="J572" s="100" t="s">
        <v>160</v>
      </c>
      <c r="K572" s="100" t="s">
        <v>432</v>
      </c>
      <c r="L572" s="101">
        <v>6</v>
      </c>
    </row>
    <row r="573" spans="1:14" outlineLevel="1">
      <c r="A573" s="51"/>
      <c r="B573" s="76">
        <f>SUBTOTAL(3,B564:B572)</f>
        <v>9</v>
      </c>
      <c r="C573" s="11"/>
      <c r="D573" s="168"/>
      <c r="E573" s="168"/>
      <c r="F573" s="169"/>
      <c r="G573" s="251"/>
      <c r="H573" s="171"/>
      <c r="I573" s="171"/>
      <c r="J573" s="172" t="s">
        <v>814</v>
      </c>
      <c r="K573" s="173"/>
      <c r="L573" s="174"/>
    </row>
    <row r="574" spans="1:14" outlineLevel="1">
      <c r="A574" s="52"/>
      <c r="B574" s="77"/>
      <c r="C574" s="31"/>
      <c r="D574" s="175"/>
      <c r="E574" s="175"/>
      <c r="F574" s="176"/>
      <c r="G574" s="253"/>
      <c r="H574" s="178">
        <f>SUBTOTAL(9,H564:H572)</f>
        <v>57915</v>
      </c>
      <c r="I574" s="178">
        <f>SUBTOTAL(9,I564:I572)</f>
        <v>1055</v>
      </c>
      <c r="J574" s="179" t="s">
        <v>880</v>
      </c>
      <c r="K574" s="180"/>
      <c r="L574" s="181"/>
      <c r="N574" s="3">
        <f>SUM(H574:I574)</f>
        <v>58970</v>
      </c>
    </row>
    <row r="575" spans="1:14" ht="24" outlineLevel="2">
      <c r="A575" s="39" t="s">
        <v>1710</v>
      </c>
      <c r="B575" s="88" t="s">
        <v>1711</v>
      </c>
      <c r="C575" s="19" t="s">
        <v>1981</v>
      </c>
      <c r="D575" s="105" t="s">
        <v>436</v>
      </c>
      <c r="E575" s="105" t="s">
        <v>435</v>
      </c>
      <c r="F575" s="111">
        <v>3.5</v>
      </c>
      <c r="G575" s="235">
        <v>5400</v>
      </c>
      <c r="H575" s="112">
        <v>5400</v>
      </c>
      <c r="I575" s="112">
        <v>4327</v>
      </c>
      <c r="J575" s="107" t="s">
        <v>397</v>
      </c>
      <c r="K575" s="107" t="s">
        <v>433</v>
      </c>
      <c r="L575" s="106">
        <v>12</v>
      </c>
      <c r="M575" s="315" t="s">
        <v>2131</v>
      </c>
    </row>
    <row r="576" spans="1:14" ht="24" outlineLevel="2">
      <c r="A576" s="47" t="s">
        <v>1714</v>
      </c>
      <c r="B576" s="81" t="s">
        <v>1715</v>
      </c>
      <c r="C576" s="5" t="s">
        <v>1982</v>
      </c>
      <c r="D576" s="140" t="s">
        <v>436</v>
      </c>
      <c r="E576" s="140" t="s">
        <v>435</v>
      </c>
      <c r="F576" s="141">
        <v>2</v>
      </c>
      <c r="G576" s="221">
        <v>17700</v>
      </c>
      <c r="H576" s="167">
        <v>5558</v>
      </c>
      <c r="I576" s="167"/>
      <c r="J576" s="144" t="s">
        <v>397</v>
      </c>
      <c r="K576" s="144" t="s">
        <v>433</v>
      </c>
      <c r="L576" s="145">
        <v>12</v>
      </c>
      <c r="M576" s="315" t="s">
        <v>2131</v>
      </c>
    </row>
    <row r="577" spans="1:14" ht="24" outlineLevel="2">
      <c r="A577" s="47" t="s">
        <v>1742</v>
      </c>
      <c r="B577" s="81" t="s">
        <v>1743</v>
      </c>
      <c r="C577" s="5" t="s">
        <v>1983</v>
      </c>
      <c r="D577" s="140" t="s">
        <v>436</v>
      </c>
      <c r="E577" s="140" t="s">
        <v>435</v>
      </c>
      <c r="F577" s="141">
        <v>5</v>
      </c>
      <c r="G577" s="221">
        <v>15840</v>
      </c>
      <c r="H577" s="167">
        <v>13896</v>
      </c>
      <c r="I577" s="167"/>
      <c r="J577" s="144" t="s">
        <v>397</v>
      </c>
      <c r="K577" s="144" t="s">
        <v>433</v>
      </c>
      <c r="L577" s="145">
        <v>12</v>
      </c>
    </row>
    <row r="578" spans="1:14" ht="24" outlineLevel="2">
      <c r="A578" s="47" t="s">
        <v>1764</v>
      </c>
      <c r="B578" s="81" t="s">
        <v>1765</v>
      </c>
      <c r="C578" s="5" t="s">
        <v>1984</v>
      </c>
      <c r="D578" s="140" t="s">
        <v>436</v>
      </c>
      <c r="E578" s="140" t="s">
        <v>431</v>
      </c>
      <c r="F578" s="141">
        <v>3</v>
      </c>
      <c r="G578" s="221">
        <v>7800</v>
      </c>
      <c r="H578" s="167">
        <v>6398</v>
      </c>
      <c r="I578" s="167"/>
      <c r="J578" s="144" t="s">
        <v>397</v>
      </c>
      <c r="K578" s="144" t="s">
        <v>433</v>
      </c>
      <c r="L578" s="145">
        <v>12</v>
      </c>
      <c r="M578" s="315" t="s">
        <v>2131</v>
      </c>
    </row>
    <row r="579" spans="1:14" ht="36" outlineLevel="2">
      <c r="A579" s="47" t="s">
        <v>1865</v>
      </c>
      <c r="B579" s="81" t="s">
        <v>1866</v>
      </c>
      <c r="C579" s="5" t="s">
        <v>1985</v>
      </c>
      <c r="D579" s="140" t="s">
        <v>436</v>
      </c>
      <c r="E579" s="140" t="s">
        <v>435</v>
      </c>
      <c r="F579" s="141">
        <v>1</v>
      </c>
      <c r="G579" s="221">
        <v>2760</v>
      </c>
      <c r="H579" s="167">
        <v>2760</v>
      </c>
      <c r="I579" s="167">
        <v>19</v>
      </c>
      <c r="J579" s="144" t="s">
        <v>397</v>
      </c>
      <c r="K579" s="144" t="s">
        <v>433</v>
      </c>
      <c r="L579" s="145">
        <v>12</v>
      </c>
    </row>
    <row r="580" spans="1:14" ht="26.25" customHeight="1" outlineLevel="2">
      <c r="A580" s="47" t="s">
        <v>1869</v>
      </c>
      <c r="B580" s="81" t="s">
        <v>1870</v>
      </c>
      <c r="C580" s="5" t="s">
        <v>1986</v>
      </c>
      <c r="D580" s="140" t="s">
        <v>436</v>
      </c>
      <c r="E580" s="140" t="s">
        <v>431</v>
      </c>
      <c r="F580" s="141">
        <v>3.5</v>
      </c>
      <c r="G580" s="221">
        <v>19200</v>
      </c>
      <c r="H580" s="167">
        <v>7464</v>
      </c>
      <c r="I580" s="167"/>
      <c r="J580" s="144" t="s">
        <v>397</v>
      </c>
      <c r="K580" s="144" t="s">
        <v>433</v>
      </c>
      <c r="L580" s="145">
        <v>12</v>
      </c>
    </row>
    <row r="581" spans="1:14" ht="36" outlineLevel="2">
      <c r="A581" s="37" t="s">
        <v>1875</v>
      </c>
      <c r="B581" s="82" t="s">
        <v>366</v>
      </c>
      <c r="C581" s="14" t="s">
        <v>1987</v>
      </c>
      <c r="D581" s="99" t="s">
        <v>437</v>
      </c>
      <c r="E581" s="99" t="s">
        <v>435</v>
      </c>
      <c r="F581" s="147">
        <v>0.5</v>
      </c>
      <c r="G581" s="236">
        <v>2340</v>
      </c>
      <c r="H581" s="237">
        <v>1447</v>
      </c>
      <c r="I581" s="237"/>
      <c r="J581" s="100" t="s">
        <v>397</v>
      </c>
      <c r="K581" s="100" t="s">
        <v>433</v>
      </c>
      <c r="L581" s="101">
        <v>12</v>
      </c>
    </row>
    <row r="582" spans="1:14" outlineLevel="1">
      <c r="A582" s="49"/>
      <c r="B582" s="86">
        <f>SUBTOTAL(3,B575:B581)</f>
        <v>7</v>
      </c>
      <c r="C582" s="18"/>
      <c r="D582" s="151"/>
      <c r="E582" s="151"/>
      <c r="F582" s="152"/>
      <c r="G582" s="238"/>
      <c r="H582" s="239"/>
      <c r="I582" s="239"/>
      <c r="J582" s="156" t="s">
        <v>815</v>
      </c>
      <c r="K582" s="157"/>
      <c r="L582" s="158"/>
    </row>
    <row r="583" spans="1:14" outlineLevel="1">
      <c r="A583" s="50"/>
      <c r="B583" s="87"/>
      <c r="C583" s="17"/>
      <c r="D583" s="159"/>
      <c r="E583" s="159"/>
      <c r="F583" s="160"/>
      <c r="G583" s="240"/>
      <c r="H583" s="241">
        <f>SUBTOTAL(9,H575:H581)</f>
        <v>42923</v>
      </c>
      <c r="I583" s="241">
        <f>SUBTOTAL(9,I575:I581)</f>
        <v>4346</v>
      </c>
      <c r="J583" s="164" t="s">
        <v>851</v>
      </c>
      <c r="K583" s="165"/>
      <c r="L583" s="166"/>
      <c r="N583" s="3">
        <f>SUM(H583:I583)</f>
        <v>47269</v>
      </c>
    </row>
    <row r="584" spans="1:14" ht="48" outlineLevel="2">
      <c r="A584" s="39" t="s">
        <v>599</v>
      </c>
      <c r="B584" s="71" t="s">
        <v>717</v>
      </c>
      <c r="C584" s="27" t="s">
        <v>1988</v>
      </c>
      <c r="D584" s="105" t="s">
        <v>436</v>
      </c>
      <c r="E584" s="105" t="s">
        <v>434</v>
      </c>
      <c r="F584" s="111">
        <v>1</v>
      </c>
      <c r="G584" s="23">
        <v>6480</v>
      </c>
      <c r="H584" s="138">
        <v>1100</v>
      </c>
      <c r="I584" s="112"/>
      <c r="J584" s="107" t="s">
        <v>381</v>
      </c>
      <c r="K584" s="107" t="s">
        <v>432</v>
      </c>
      <c r="L584" s="106">
        <v>5</v>
      </c>
    </row>
    <row r="585" spans="1:14" ht="24" outlineLevel="2">
      <c r="A585" s="61" t="s">
        <v>582</v>
      </c>
      <c r="B585" s="72" t="s">
        <v>700</v>
      </c>
      <c r="C585" s="28" t="s">
        <v>1989</v>
      </c>
      <c r="D585" s="140" t="s">
        <v>436</v>
      </c>
      <c r="E585" s="249" t="s">
        <v>431</v>
      </c>
      <c r="F585" s="141">
        <v>4</v>
      </c>
      <c r="G585" s="4">
        <v>17100</v>
      </c>
      <c r="H585" s="143">
        <v>7330</v>
      </c>
      <c r="I585" s="167"/>
      <c r="J585" s="250" t="s">
        <v>380</v>
      </c>
      <c r="K585" s="144" t="s">
        <v>432</v>
      </c>
      <c r="L585" s="145">
        <v>5</v>
      </c>
    </row>
    <row r="586" spans="1:14" ht="24" outlineLevel="2">
      <c r="A586" s="61" t="s">
        <v>583</v>
      </c>
      <c r="B586" s="72" t="s">
        <v>701</v>
      </c>
      <c r="C586" s="28" t="s">
        <v>1990</v>
      </c>
      <c r="D586" s="140" t="s">
        <v>436</v>
      </c>
      <c r="E586" s="249" t="s">
        <v>431</v>
      </c>
      <c r="F586" s="141">
        <v>17.2835</v>
      </c>
      <c r="G586" s="4">
        <v>66000</v>
      </c>
      <c r="H586" s="143">
        <v>31672</v>
      </c>
      <c r="I586" s="167"/>
      <c r="J586" s="250" t="s">
        <v>380</v>
      </c>
      <c r="K586" s="144" t="s">
        <v>432</v>
      </c>
      <c r="L586" s="145">
        <v>5</v>
      </c>
    </row>
    <row r="587" spans="1:14" ht="24" outlineLevel="2">
      <c r="A587" s="47" t="s">
        <v>589</v>
      </c>
      <c r="B587" s="72" t="s">
        <v>707</v>
      </c>
      <c r="C587" s="28" t="s">
        <v>1991</v>
      </c>
      <c r="D587" s="140" t="s">
        <v>436</v>
      </c>
      <c r="E587" s="140" t="s">
        <v>431</v>
      </c>
      <c r="F587" s="141">
        <v>16.899999999999999</v>
      </c>
      <c r="G587" s="4">
        <v>43200</v>
      </c>
      <c r="H587" s="143">
        <v>30969</v>
      </c>
      <c r="I587" s="167"/>
      <c r="J587" s="144" t="s">
        <v>380</v>
      </c>
      <c r="K587" s="144" t="s">
        <v>432</v>
      </c>
      <c r="L587" s="145">
        <v>5</v>
      </c>
    </row>
    <row r="588" spans="1:14" ht="36" outlineLevel="2">
      <c r="A588" s="47" t="s">
        <v>595</v>
      </c>
      <c r="B588" s="72" t="s">
        <v>713</v>
      </c>
      <c r="C588" s="28" t="s">
        <v>1992</v>
      </c>
      <c r="D588" s="140" t="s">
        <v>436</v>
      </c>
      <c r="E588" s="140" t="s">
        <v>431</v>
      </c>
      <c r="F588" s="141">
        <v>9.1999999999999993</v>
      </c>
      <c r="G588" s="4">
        <v>29940</v>
      </c>
      <c r="H588" s="143">
        <v>16859</v>
      </c>
      <c r="I588" s="167"/>
      <c r="J588" s="144" t="s">
        <v>380</v>
      </c>
      <c r="K588" s="144" t="s">
        <v>432</v>
      </c>
      <c r="L588" s="145">
        <v>5</v>
      </c>
    </row>
    <row r="589" spans="1:14" ht="24" outlineLevel="2">
      <c r="A589" s="37" t="s">
        <v>598</v>
      </c>
      <c r="B589" s="73" t="s">
        <v>716</v>
      </c>
      <c r="C589" s="29" t="s">
        <v>1993</v>
      </c>
      <c r="D589" s="99" t="s">
        <v>436</v>
      </c>
      <c r="E589" s="99" t="s">
        <v>435</v>
      </c>
      <c r="F589" s="147">
        <v>6.5</v>
      </c>
      <c r="G589" s="148">
        <v>13517</v>
      </c>
      <c r="H589" s="149">
        <v>13517</v>
      </c>
      <c r="I589" s="237">
        <v>3159</v>
      </c>
      <c r="J589" s="100" t="s">
        <v>380</v>
      </c>
      <c r="K589" s="100" t="s">
        <v>432</v>
      </c>
      <c r="L589" s="101">
        <v>5</v>
      </c>
    </row>
    <row r="590" spans="1:14" outlineLevel="1">
      <c r="A590" s="51"/>
      <c r="B590" s="76">
        <f>SUBTOTAL(3,B584:B589)</f>
        <v>6</v>
      </c>
      <c r="C590" s="11"/>
      <c r="D590" s="168"/>
      <c r="E590" s="168"/>
      <c r="F590" s="169"/>
      <c r="G590" s="251"/>
      <c r="H590" s="278"/>
      <c r="I590" s="252"/>
      <c r="J590" s="172" t="s">
        <v>816</v>
      </c>
      <c r="K590" s="173"/>
      <c r="L590" s="174"/>
    </row>
    <row r="591" spans="1:14" outlineLevel="1">
      <c r="A591" s="52"/>
      <c r="B591" s="77"/>
      <c r="C591" s="31"/>
      <c r="D591" s="175"/>
      <c r="E591" s="175"/>
      <c r="F591" s="176"/>
      <c r="G591" s="253"/>
      <c r="H591" s="279">
        <f>SUBTOTAL(9,H584:H589)</f>
        <v>101447</v>
      </c>
      <c r="I591" s="254">
        <f>SUBTOTAL(9,I584:I589)</f>
        <v>3159</v>
      </c>
      <c r="J591" s="179" t="s">
        <v>881</v>
      </c>
      <c r="K591" s="180"/>
      <c r="L591" s="181"/>
      <c r="N591" s="3">
        <f>SUM(H591:I591)</f>
        <v>104606</v>
      </c>
    </row>
    <row r="592" spans="1:14" ht="36" outlineLevel="2">
      <c r="A592" s="39" t="s">
        <v>521</v>
      </c>
      <c r="B592" s="71" t="s">
        <v>672</v>
      </c>
      <c r="C592" s="27" t="s">
        <v>1994</v>
      </c>
      <c r="D592" s="105" t="s">
        <v>436</v>
      </c>
      <c r="E592" s="105" t="s">
        <v>435</v>
      </c>
      <c r="F592" s="111">
        <v>8.3330000000000002</v>
      </c>
      <c r="G592" s="23">
        <v>24480</v>
      </c>
      <c r="H592" s="138">
        <v>19297</v>
      </c>
      <c r="I592" s="138"/>
      <c r="J592" s="107" t="s">
        <v>161</v>
      </c>
      <c r="K592" s="107" t="s">
        <v>432</v>
      </c>
      <c r="L592" s="106">
        <v>2</v>
      </c>
      <c r="M592" s="315" t="s">
        <v>2131</v>
      </c>
    </row>
    <row r="593" spans="1:14" outlineLevel="2">
      <c r="A593" s="47" t="s">
        <v>478</v>
      </c>
      <c r="B593" s="72" t="s">
        <v>687</v>
      </c>
      <c r="C593" s="28" t="s">
        <v>1995</v>
      </c>
      <c r="D593" s="140" t="s">
        <v>436</v>
      </c>
      <c r="E593" s="140" t="s">
        <v>435</v>
      </c>
      <c r="F593" s="141">
        <v>12.664999999999999</v>
      </c>
      <c r="G593" s="4">
        <v>18798</v>
      </c>
      <c r="H593" s="142">
        <v>18798</v>
      </c>
      <c r="I593" s="143">
        <v>10532</v>
      </c>
      <c r="J593" s="144" t="s">
        <v>161</v>
      </c>
      <c r="K593" s="144" t="s">
        <v>432</v>
      </c>
      <c r="L593" s="145">
        <v>2</v>
      </c>
    </row>
    <row r="594" spans="1:14" ht="36" outlineLevel="2">
      <c r="A594" s="47" t="s">
        <v>483</v>
      </c>
      <c r="B594" s="72" t="s">
        <v>692</v>
      </c>
      <c r="C594" s="28" t="s">
        <v>1996</v>
      </c>
      <c r="D594" s="140" t="s">
        <v>436</v>
      </c>
      <c r="E594" s="140" t="s">
        <v>435</v>
      </c>
      <c r="F594" s="141">
        <v>2.3319999999999999</v>
      </c>
      <c r="G594" s="4">
        <v>6890</v>
      </c>
      <c r="H594" s="143">
        <v>5400</v>
      </c>
      <c r="I594" s="143"/>
      <c r="J594" s="144" t="s">
        <v>161</v>
      </c>
      <c r="K594" s="144" t="s">
        <v>432</v>
      </c>
      <c r="L594" s="145">
        <v>2</v>
      </c>
      <c r="M594" s="315" t="s">
        <v>2131</v>
      </c>
    </row>
    <row r="595" spans="1:14" ht="48" outlineLevel="2">
      <c r="A595" s="37" t="s">
        <v>485</v>
      </c>
      <c r="B595" s="73" t="s">
        <v>694</v>
      </c>
      <c r="C595" s="29" t="s">
        <v>1997</v>
      </c>
      <c r="D595" s="99" t="s">
        <v>436</v>
      </c>
      <c r="E595" s="99" t="s">
        <v>435</v>
      </c>
      <c r="F595" s="147">
        <v>3.6659999999999999</v>
      </c>
      <c r="G595" s="148">
        <v>17160</v>
      </c>
      <c r="H595" s="150">
        <v>8490</v>
      </c>
      <c r="I595" s="150"/>
      <c r="J595" s="100" t="s">
        <v>161</v>
      </c>
      <c r="K595" s="100" t="s">
        <v>432</v>
      </c>
      <c r="L595" s="101">
        <v>2</v>
      </c>
    </row>
    <row r="596" spans="1:14" outlineLevel="1">
      <c r="A596" s="51"/>
      <c r="B596" s="76">
        <f>SUBTOTAL(3,B592:B595)</f>
        <v>4</v>
      </c>
      <c r="C596" s="11"/>
      <c r="D596" s="168"/>
      <c r="E596" s="168"/>
      <c r="F596" s="169"/>
      <c r="G596" s="251"/>
      <c r="H596" s="171"/>
      <c r="I596" s="171"/>
      <c r="J596" s="172" t="s">
        <v>817</v>
      </c>
      <c r="K596" s="173"/>
      <c r="L596" s="174"/>
    </row>
    <row r="597" spans="1:14" outlineLevel="1">
      <c r="A597" s="52"/>
      <c r="B597" s="77"/>
      <c r="C597" s="31"/>
      <c r="D597" s="175"/>
      <c r="E597" s="175"/>
      <c r="F597" s="176"/>
      <c r="G597" s="253"/>
      <c r="H597" s="178">
        <f>SUBTOTAL(9,H592:H595)</f>
        <v>51985</v>
      </c>
      <c r="I597" s="178">
        <f>SUBTOTAL(9,I592:I595)</f>
        <v>10532</v>
      </c>
      <c r="J597" s="179" t="s">
        <v>882</v>
      </c>
      <c r="K597" s="180"/>
      <c r="L597" s="181"/>
      <c r="N597" s="3">
        <f>SUM(H597:I597)</f>
        <v>62517</v>
      </c>
    </row>
    <row r="598" spans="1:14" ht="48" outlineLevel="2">
      <c r="A598" s="41" t="s">
        <v>530</v>
      </c>
      <c r="B598" s="71" t="s">
        <v>169</v>
      </c>
      <c r="C598" s="27" t="s">
        <v>1998</v>
      </c>
      <c r="D598" s="105" t="s">
        <v>437</v>
      </c>
      <c r="E598" s="110" t="s">
        <v>435</v>
      </c>
      <c r="F598" s="111">
        <v>0.5</v>
      </c>
      <c r="G598" s="23">
        <v>5136</v>
      </c>
      <c r="H598" s="112">
        <v>1117</v>
      </c>
      <c r="I598" s="112"/>
      <c r="J598" s="288" t="s">
        <v>376</v>
      </c>
      <c r="K598" s="288" t="s">
        <v>432</v>
      </c>
      <c r="L598" s="106">
        <v>2</v>
      </c>
    </row>
    <row r="599" spans="1:14" ht="73.5" customHeight="1" outlineLevel="2">
      <c r="A599" s="48" t="s">
        <v>488</v>
      </c>
      <c r="B599" s="72" t="s">
        <v>173</v>
      </c>
      <c r="C599" s="28" t="s">
        <v>1999</v>
      </c>
      <c r="D599" s="140" t="s">
        <v>437</v>
      </c>
      <c r="E599" s="267" t="s">
        <v>435</v>
      </c>
      <c r="F599" s="141">
        <v>0.25</v>
      </c>
      <c r="G599" s="4">
        <v>6360</v>
      </c>
      <c r="H599" s="167">
        <v>558</v>
      </c>
      <c r="I599" s="167"/>
      <c r="J599" s="144" t="s">
        <v>376</v>
      </c>
      <c r="K599" s="144" t="s">
        <v>432</v>
      </c>
      <c r="L599" s="145">
        <v>2</v>
      </c>
    </row>
    <row r="600" spans="1:14" ht="66" customHeight="1" outlineLevel="2">
      <c r="A600" s="47" t="s">
        <v>587</v>
      </c>
      <c r="B600" s="72" t="s">
        <v>705</v>
      </c>
      <c r="C600" s="28" t="s">
        <v>2000</v>
      </c>
      <c r="D600" s="140" t="s">
        <v>436</v>
      </c>
      <c r="E600" s="140" t="s">
        <v>435</v>
      </c>
      <c r="F600" s="141">
        <v>6.8</v>
      </c>
      <c r="G600" s="4">
        <v>15096</v>
      </c>
      <c r="H600" s="142">
        <v>15096</v>
      </c>
      <c r="I600" s="167">
        <v>2349</v>
      </c>
      <c r="J600" s="144" t="s">
        <v>376</v>
      </c>
      <c r="K600" s="144" t="s">
        <v>432</v>
      </c>
      <c r="L600" s="145">
        <v>5</v>
      </c>
      <c r="M600" s="315" t="s">
        <v>2131</v>
      </c>
    </row>
    <row r="601" spans="1:14" ht="39" customHeight="1" outlineLevel="2">
      <c r="A601" s="47" t="s">
        <v>614</v>
      </c>
      <c r="B601" s="72" t="s">
        <v>742</v>
      </c>
      <c r="C601" s="28" t="s">
        <v>2001</v>
      </c>
      <c r="D601" s="140" t="s">
        <v>436</v>
      </c>
      <c r="E601" s="140" t="s">
        <v>435</v>
      </c>
      <c r="F601" s="141">
        <v>7.75</v>
      </c>
      <c r="G601" s="4">
        <v>19320</v>
      </c>
      <c r="H601" s="143">
        <v>18608</v>
      </c>
      <c r="I601" s="167"/>
      <c r="J601" s="144" t="s">
        <v>376</v>
      </c>
      <c r="K601" s="192" t="s">
        <v>432</v>
      </c>
      <c r="L601" s="145">
        <v>7</v>
      </c>
    </row>
    <row r="602" spans="1:14" ht="36" outlineLevel="2">
      <c r="A602" s="47" t="s">
        <v>547</v>
      </c>
      <c r="B602" s="72" t="s">
        <v>762</v>
      </c>
      <c r="C602" s="28" t="s">
        <v>2002</v>
      </c>
      <c r="D602" s="140" t="s">
        <v>436</v>
      </c>
      <c r="E602" s="140" t="s">
        <v>435</v>
      </c>
      <c r="F602" s="141">
        <v>5.05</v>
      </c>
      <c r="G602" s="4">
        <v>14040</v>
      </c>
      <c r="H602" s="143">
        <v>12125</v>
      </c>
      <c r="I602" s="167"/>
      <c r="J602" s="144" t="s">
        <v>376</v>
      </c>
      <c r="K602" s="192" t="s">
        <v>432</v>
      </c>
      <c r="L602" s="145">
        <v>7</v>
      </c>
    </row>
    <row r="603" spans="1:14" ht="52.5" customHeight="1" outlineLevel="2">
      <c r="A603" s="47" t="s">
        <v>552</v>
      </c>
      <c r="B603" s="72" t="s">
        <v>767</v>
      </c>
      <c r="C603" s="28" t="s">
        <v>2003</v>
      </c>
      <c r="D603" s="140" t="s">
        <v>436</v>
      </c>
      <c r="E603" s="140" t="s">
        <v>431</v>
      </c>
      <c r="F603" s="141">
        <v>2.8</v>
      </c>
      <c r="G603" s="4">
        <v>8900</v>
      </c>
      <c r="H603" s="143">
        <v>5378</v>
      </c>
      <c r="I603" s="167"/>
      <c r="J603" s="144" t="s">
        <v>376</v>
      </c>
      <c r="K603" s="192" t="s">
        <v>432</v>
      </c>
      <c r="L603" s="145">
        <v>7</v>
      </c>
    </row>
    <row r="604" spans="1:14" ht="40.5" customHeight="1" outlineLevel="2">
      <c r="A604" s="37" t="s">
        <v>453</v>
      </c>
      <c r="B604" s="73" t="s">
        <v>951</v>
      </c>
      <c r="C604" s="29" t="s">
        <v>2004</v>
      </c>
      <c r="D604" s="99" t="s">
        <v>436</v>
      </c>
      <c r="E604" s="99" t="s">
        <v>435</v>
      </c>
      <c r="F604" s="147">
        <v>4.5330000000000004</v>
      </c>
      <c r="G604" s="148">
        <v>17426</v>
      </c>
      <c r="H604" s="150">
        <v>10884</v>
      </c>
      <c r="I604" s="237"/>
      <c r="J604" s="100" t="s">
        <v>376</v>
      </c>
      <c r="K604" s="100" t="s">
        <v>432</v>
      </c>
      <c r="L604" s="101">
        <v>7</v>
      </c>
    </row>
    <row r="605" spans="1:14" outlineLevel="1">
      <c r="A605" s="51"/>
      <c r="B605" s="76">
        <f>SUBTOTAL(3,B598:B604)</f>
        <v>7</v>
      </c>
      <c r="C605" s="11"/>
      <c r="D605" s="168"/>
      <c r="E605" s="168"/>
      <c r="F605" s="169"/>
      <c r="G605" s="251"/>
      <c r="H605" s="171"/>
      <c r="I605" s="252"/>
      <c r="J605" s="172" t="s">
        <v>818</v>
      </c>
      <c r="K605" s="173"/>
      <c r="L605" s="174"/>
    </row>
    <row r="606" spans="1:14" outlineLevel="1">
      <c r="A606" s="52"/>
      <c r="B606" s="77"/>
      <c r="C606" s="31"/>
      <c r="D606" s="175"/>
      <c r="E606" s="175"/>
      <c r="F606" s="176"/>
      <c r="G606" s="253"/>
      <c r="H606" s="178">
        <f>SUBTOTAL(9,H598:H604)</f>
        <v>63766</v>
      </c>
      <c r="I606" s="254">
        <f>SUBTOTAL(9,I598:I604)</f>
        <v>2349</v>
      </c>
      <c r="J606" s="179" t="s">
        <v>939</v>
      </c>
      <c r="K606" s="180"/>
      <c r="L606" s="181"/>
      <c r="N606" s="3">
        <f>SUM(H606:I606)</f>
        <v>66115</v>
      </c>
    </row>
    <row r="607" spans="1:14" ht="36" outlineLevel="2">
      <c r="A607" s="39" t="s">
        <v>1049</v>
      </c>
      <c r="B607" s="71" t="s">
        <v>1050</v>
      </c>
      <c r="C607" s="27" t="s">
        <v>2005</v>
      </c>
      <c r="D607" s="105" t="s">
        <v>436</v>
      </c>
      <c r="E607" s="105" t="s">
        <v>435</v>
      </c>
      <c r="F607" s="111">
        <v>5.5</v>
      </c>
      <c r="G607" s="106">
        <v>21600</v>
      </c>
      <c r="H607" s="112">
        <v>12874</v>
      </c>
      <c r="I607" s="112"/>
      <c r="J607" s="107" t="s">
        <v>1051</v>
      </c>
      <c r="K607" s="107" t="s">
        <v>432</v>
      </c>
      <c r="L607" s="106">
        <v>4</v>
      </c>
    </row>
    <row r="608" spans="1:14" ht="25.5" customHeight="1" outlineLevel="2">
      <c r="A608" s="47" t="s">
        <v>1055</v>
      </c>
      <c r="B608" s="72" t="s">
        <v>1056</v>
      </c>
      <c r="C608" s="28" t="s">
        <v>2006</v>
      </c>
      <c r="D608" s="140" t="s">
        <v>436</v>
      </c>
      <c r="E608" s="140" t="s">
        <v>435</v>
      </c>
      <c r="F608" s="141">
        <v>2.8660000000000001</v>
      </c>
      <c r="G608" s="145">
        <v>52080</v>
      </c>
      <c r="H608" s="167">
        <v>8662</v>
      </c>
      <c r="I608" s="167"/>
      <c r="J608" s="144" t="s">
        <v>1051</v>
      </c>
      <c r="K608" s="144" t="s">
        <v>432</v>
      </c>
      <c r="L608" s="145">
        <v>4</v>
      </c>
    </row>
    <row r="609" spans="1:14" ht="37.5" customHeight="1" outlineLevel="2">
      <c r="A609" s="47" t="s">
        <v>1067</v>
      </c>
      <c r="B609" s="72" t="s">
        <v>1068</v>
      </c>
      <c r="C609" s="28" t="s">
        <v>2007</v>
      </c>
      <c r="D609" s="140" t="s">
        <v>436</v>
      </c>
      <c r="E609" s="140" t="s">
        <v>431</v>
      </c>
      <c r="F609" s="141">
        <v>5.5</v>
      </c>
      <c r="G609" s="145">
        <v>26160</v>
      </c>
      <c r="H609" s="167">
        <v>9937</v>
      </c>
      <c r="I609" s="167"/>
      <c r="J609" s="144" t="s">
        <v>1051</v>
      </c>
      <c r="K609" s="144" t="s">
        <v>432</v>
      </c>
      <c r="L609" s="145">
        <v>4</v>
      </c>
    </row>
    <row r="610" spans="1:14" ht="36" outlineLevel="2">
      <c r="A610" s="47" t="s">
        <v>1069</v>
      </c>
      <c r="B610" s="72" t="s">
        <v>1070</v>
      </c>
      <c r="C610" s="28" t="s">
        <v>2008</v>
      </c>
      <c r="D610" s="140" t="s">
        <v>436</v>
      </c>
      <c r="E610" s="140" t="s">
        <v>435</v>
      </c>
      <c r="F610" s="141">
        <v>1</v>
      </c>
      <c r="G610" s="145">
        <v>11400</v>
      </c>
      <c r="H610" s="167">
        <v>5893</v>
      </c>
      <c r="I610" s="167"/>
      <c r="J610" s="144" t="s">
        <v>1051</v>
      </c>
      <c r="K610" s="144" t="s">
        <v>432</v>
      </c>
      <c r="L610" s="145">
        <v>4</v>
      </c>
    </row>
    <row r="611" spans="1:14" ht="24" outlineLevel="2">
      <c r="A611" s="47" t="s">
        <v>1071</v>
      </c>
      <c r="B611" s="72" t="s">
        <v>1072</v>
      </c>
      <c r="C611" s="28" t="s">
        <v>2009</v>
      </c>
      <c r="D611" s="140" t="s">
        <v>436</v>
      </c>
      <c r="E611" s="140" t="s">
        <v>434</v>
      </c>
      <c r="F611" s="141">
        <v>1</v>
      </c>
      <c r="G611" s="145">
        <v>9960</v>
      </c>
      <c r="H611" s="167">
        <v>3354</v>
      </c>
      <c r="I611" s="167"/>
      <c r="J611" s="144" t="s">
        <v>1051</v>
      </c>
      <c r="K611" s="144" t="s">
        <v>432</v>
      </c>
      <c r="L611" s="145">
        <v>4</v>
      </c>
    </row>
    <row r="612" spans="1:14" outlineLevel="2">
      <c r="A612" s="47" t="s">
        <v>1105</v>
      </c>
      <c r="B612" s="72" t="s">
        <v>1106</v>
      </c>
      <c r="C612" s="28" t="s">
        <v>2010</v>
      </c>
      <c r="D612" s="140" t="s">
        <v>436</v>
      </c>
      <c r="E612" s="140" t="s">
        <v>431</v>
      </c>
      <c r="F612" s="141">
        <v>4.4000000000000004</v>
      </c>
      <c r="G612" s="145">
        <v>15600</v>
      </c>
      <c r="H612" s="167">
        <v>8691</v>
      </c>
      <c r="I612" s="167"/>
      <c r="J612" s="144" t="s">
        <v>1051</v>
      </c>
      <c r="K612" s="144" t="s">
        <v>432</v>
      </c>
      <c r="L612" s="145">
        <v>4</v>
      </c>
    </row>
    <row r="613" spans="1:14" ht="62.25" customHeight="1" outlineLevel="2">
      <c r="A613" s="47" t="s">
        <v>1112</v>
      </c>
      <c r="B613" s="72" t="s">
        <v>1113</v>
      </c>
      <c r="C613" s="28" t="s">
        <v>2011</v>
      </c>
      <c r="D613" s="140" t="s">
        <v>436</v>
      </c>
      <c r="E613" s="140" t="s">
        <v>435</v>
      </c>
      <c r="F613" s="141">
        <v>2.5</v>
      </c>
      <c r="G613" s="145">
        <v>12300</v>
      </c>
      <c r="H613" s="167">
        <v>8054</v>
      </c>
      <c r="I613" s="167"/>
      <c r="J613" s="144" t="s">
        <v>1051</v>
      </c>
      <c r="K613" s="144" t="s">
        <v>432</v>
      </c>
      <c r="L613" s="145">
        <v>4</v>
      </c>
    </row>
    <row r="614" spans="1:14" ht="36" outlineLevel="2">
      <c r="A614" s="47" t="s">
        <v>1136</v>
      </c>
      <c r="B614" s="72" t="s">
        <v>1137</v>
      </c>
      <c r="C614" s="28" t="s">
        <v>2012</v>
      </c>
      <c r="D614" s="140" t="s">
        <v>436</v>
      </c>
      <c r="E614" s="140" t="s">
        <v>435</v>
      </c>
      <c r="F614" s="141">
        <v>4.5</v>
      </c>
      <c r="G614" s="145">
        <v>11760</v>
      </c>
      <c r="H614" s="167">
        <v>11245</v>
      </c>
      <c r="I614" s="167"/>
      <c r="J614" s="144" t="s">
        <v>1051</v>
      </c>
      <c r="K614" s="144" t="s">
        <v>432</v>
      </c>
      <c r="L614" s="145">
        <v>4</v>
      </c>
    </row>
    <row r="615" spans="1:14" ht="24" outlineLevel="2">
      <c r="A615" s="47" t="s">
        <v>1144</v>
      </c>
      <c r="B615" s="72" t="s">
        <v>1145</v>
      </c>
      <c r="C615" s="28" t="s">
        <v>2013</v>
      </c>
      <c r="D615" s="140" t="s">
        <v>436</v>
      </c>
      <c r="E615" s="140" t="s">
        <v>435</v>
      </c>
      <c r="F615" s="141">
        <v>4.9989999999999997</v>
      </c>
      <c r="G615" s="145">
        <v>33084</v>
      </c>
      <c r="H615" s="167">
        <v>11868</v>
      </c>
      <c r="I615" s="167"/>
      <c r="J615" s="144" t="s">
        <v>1051</v>
      </c>
      <c r="K615" s="144" t="s">
        <v>432</v>
      </c>
      <c r="L615" s="145">
        <v>4</v>
      </c>
    </row>
    <row r="616" spans="1:14" ht="48.75" customHeight="1" outlineLevel="2">
      <c r="A616" s="47" t="s">
        <v>1161</v>
      </c>
      <c r="B616" s="72" t="s">
        <v>1162</v>
      </c>
      <c r="C616" s="28" t="s">
        <v>2014</v>
      </c>
      <c r="D616" s="140" t="s">
        <v>436</v>
      </c>
      <c r="E616" s="140" t="s">
        <v>431</v>
      </c>
      <c r="F616" s="141">
        <v>1.5</v>
      </c>
      <c r="G616" s="145">
        <v>14760</v>
      </c>
      <c r="H616" s="167">
        <v>5153</v>
      </c>
      <c r="I616" s="167"/>
      <c r="J616" s="144" t="s">
        <v>1051</v>
      </c>
      <c r="K616" s="144" t="s">
        <v>432</v>
      </c>
      <c r="L616" s="145">
        <v>4</v>
      </c>
    </row>
    <row r="617" spans="1:14" ht="36" outlineLevel="2">
      <c r="A617" s="47" t="s">
        <v>1163</v>
      </c>
      <c r="B617" s="72" t="s">
        <v>1164</v>
      </c>
      <c r="C617" s="28" t="s">
        <v>2015</v>
      </c>
      <c r="D617" s="140" t="s">
        <v>436</v>
      </c>
      <c r="E617" s="140" t="s">
        <v>434</v>
      </c>
      <c r="F617" s="141">
        <v>4</v>
      </c>
      <c r="G617" s="145">
        <v>12600</v>
      </c>
      <c r="H617" s="167">
        <v>5876</v>
      </c>
      <c r="I617" s="167"/>
      <c r="J617" s="144" t="s">
        <v>1051</v>
      </c>
      <c r="K617" s="144" t="s">
        <v>432</v>
      </c>
      <c r="L617" s="145">
        <v>4</v>
      </c>
    </row>
    <row r="618" spans="1:14" ht="24" outlineLevel="2">
      <c r="A618" s="47" t="s">
        <v>1169</v>
      </c>
      <c r="B618" s="72" t="s">
        <v>1170</v>
      </c>
      <c r="C618" s="28" t="s">
        <v>2016</v>
      </c>
      <c r="D618" s="140" t="s">
        <v>436</v>
      </c>
      <c r="E618" s="140" t="s">
        <v>431</v>
      </c>
      <c r="F618" s="141">
        <v>1.833</v>
      </c>
      <c r="G618" s="145">
        <v>11520</v>
      </c>
      <c r="H618" s="167">
        <v>5539</v>
      </c>
      <c r="I618" s="167"/>
      <c r="J618" s="144" t="s">
        <v>1051</v>
      </c>
      <c r="K618" s="144" t="s">
        <v>432</v>
      </c>
      <c r="L618" s="145">
        <v>4</v>
      </c>
    </row>
    <row r="619" spans="1:14" ht="60" outlineLevel="2">
      <c r="A619" s="47" t="s">
        <v>1226</v>
      </c>
      <c r="B619" s="72" t="s">
        <v>1227</v>
      </c>
      <c r="C619" s="28" t="s">
        <v>2017</v>
      </c>
      <c r="D619" s="140" t="s">
        <v>436</v>
      </c>
      <c r="E619" s="140" t="s">
        <v>435</v>
      </c>
      <c r="F619" s="141">
        <v>7</v>
      </c>
      <c r="G619" s="145">
        <v>19920</v>
      </c>
      <c r="H619" s="167">
        <v>15096</v>
      </c>
      <c r="I619" s="167"/>
      <c r="J619" s="144" t="s">
        <v>1051</v>
      </c>
      <c r="K619" s="144" t="s">
        <v>432</v>
      </c>
      <c r="L619" s="145">
        <v>4</v>
      </c>
    </row>
    <row r="620" spans="1:14" ht="48" outlineLevel="2">
      <c r="A620" s="47" t="s">
        <v>1247</v>
      </c>
      <c r="B620" s="72" t="s">
        <v>1248</v>
      </c>
      <c r="C620" s="28" t="s">
        <v>2018</v>
      </c>
      <c r="D620" s="140" t="s">
        <v>436</v>
      </c>
      <c r="E620" s="140" t="s">
        <v>435</v>
      </c>
      <c r="F620" s="141">
        <v>1.8334999999999999</v>
      </c>
      <c r="G620" s="145">
        <v>10320</v>
      </c>
      <c r="H620" s="167">
        <v>7062</v>
      </c>
      <c r="I620" s="167"/>
      <c r="J620" s="144" t="s">
        <v>1051</v>
      </c>
      <c r="K620" s="144" t="s">
        <v>432</v>
      </c>
      <c r="L620" s="145">
        <v>4</v>
      </c>
    </row>
    <row r="621" spans="1:14" ht="48.75" customHeight="1" outlineLevel="2">
      <c r="A621" s="37" t="s">
        <v>1263</v>
      </c>
      <c r="B621" s="73" t="s">
        <v>180</v>
      </c>
      <c r="C621" s="29" t="s">
        <v>2019</v>
      </c>
      <c r="D621" s="99" t="s">
        <v>437</v>
      </c>
      <c r="E621" s="99" t="s">
        <v>431</v>
      </c>
      <c r="F621" s="289">
        <v>0.66600000000000004</v>
      </c>
      <c r="G621" s="101">
        <v>11760</v>
      </c>
      <c r="H621" s="237">
        <v>1110</v>
      </c>
      <c r="I621" s="237"/>
      <c r="J621" s="100" t="s">
        <v>1051</v>
      </c>
      <c r="K621" s="100" t="s">
        <v>432</v>
      </c>
      <c r="L621" s="101">
        <v>4</v>
      </c>
    </row>
    <row r="622" spans="1:14" outlineLevel="1">
      <c r="A622" s="51"/>
      <c r="B622" s="76">
        <f>SUBTOTAL(3,B607:B621)</f>
        <v>15</v>
      </c>
      <c r="C622" s="11"/>
      <c r="D622" s="168"/>
      <c r="E622" s="168"/>
      <c r="F622" s="290"/>
      <c r="G622" s="170"/>
      <c r="H622" s="252"/>
      <c r="I622" s="252"/>
      <c r="J622" s="172" t="s">
        <v>819</v>
      </c>
      <c r="K622" s="173"/>
      <c r="L622" s="174"/>
    </row>
    <row r="623" spans="1:14" outlineLevel="1">
      <c r="A623" s="52"/>
      <c r="B623" s="77"/>
      <c r="C623" s="31"/>
      <c r="D623" s="175"/>
      <c r="E623" s="175"/>
      <c r="F623" s="291"/>
      <c r="G623" s="177"/>
      <c r="H623" s="254">
        <f>SUBTOTAL(9,H607:H621)</f>
        <v>120414</v>
      </c>
      <c r="I623" s="254">
        <f>SUBTOTAL(9,I607:I621)</f>
        <v>0</v>
      </c>
      <c r="J623" s="179" t="s">
        <v>940</v>
      </c>
      <c r="K623" s="180"/>
      <c r="L623" s="181"/>
      <c r="N623" s="3">
        <f>SUM(H623:I623)</f>
        <v>120414</v>
      </c>
    </row>
    <row r="624" spans="1:14" ht="24" outlineLevel="2">
      <c r="A624" s="39" t="s">
        <v>622</v>
      </c>
      <c r="B624" s="71" t="s">
        <v>750</v>
      </c>
      <c r="C624" s="27" t="s">
        <v>2020</v>
      </c>
      <c r="D624" s="105" t="s">
        <v>436</v>
      </c>
      <c r="E624" s="105" t="s">
        <v>431</v>
      </c>
      <c r="F624" s="111">
        <v>2</v>
      </c>
      <c r="G624" s="23">
        <v>4440</v>
      </c>
      <c r="H624" s="138">
        <v>3842</v>
      </c>
      <c r="I624" s="112"/>
      <c r="J624" s="107" t="s">
        <v>386</v>
      </c>
      <c r="K624" s="224" t="s">
        <v>432</v>
      </c>
      <c r="L624" s="106">
        <v>7</v>
      </c>
    </row>
    <row r="625" spans="1:14" ht="72" outlineLevel="2">
      <c r="A625" s="47" t="s">
        <v>624</v>
      </c>
      <c r="B625" s="72" t="s">
        <v>752</v>
      </c>
      <c r="C625" s="28" t="s">
        <v>2021</v>
      </c>
      <c r="D625" s="140" t="s">
        <v>436</v>
      </c>
      <c r="E625" s="140" t="s">
        <v>435</v>
      </c>
      <c r="F625" s="141">
        <v>3</v>
      </c>
      <c r="G625" s="4">
        <v>7056</v>
      </c>
      <c r="H625" s="142">
        <v>7056</v>
      </c>
      <c r="I625" s="167">
        <v>147</v>
      </c>
      <c r="J625" s="144" t="s">
        <v>386</v>
      </c>
      <c r="K625" s="192" t="s">
        <v>432</v>
      </c>
      <c r="L625" s="145">
        <v>7</v>
      </c>
      <c r="M625" s="315" t="s">
        <v>2131</v>
      </c>
    </row>
    <row r="626" spans="1:14" ht="36" outlineLevel="2">
      <c r="A626" s="47" t="s">
        <v>625</v>
      </c>
      <c r="B626" s="72" t="s">
        <v>753</v>
      </c>
      <c r="C626" s="28" t="s">
        <v>2022</v>
      </c>
      <c r="D626" s="140" t="s">
        <v>436</v>
      </c>
      <c r="E626" s="140" t="s">
        <v>435</v>
      </c>
      <c r="F626" s="141">
        <v>6.4</v>
      </c>
      <c r="G626" s="4">
        <v>20400</v>
      </c>
      <c r="H626" s="143">
        <v>15367</v>
      </c>
      <c r="I626" s="167"/>
      <c r="J626" s="144" t="s">
        <v>386</v>
      </c>
      <c r="K626" s="192" t="s">
        <v>432</v>
      </c>
      <c r="L626" s="145">
        <v>7</v>
      </c>
    </row>
    <row r="627" spans="1:14" ht="27.75" customHeight="1" outlineLevel="2">
      <c r="A627" s="47" t="s">
        <v>545</v>
      </c>
      <c r="B627" s="72" t="s">
        <v>760</v>
      </c>
      <c r="C627" s="28" t="s">
        <v>2023</v>
      </c>
      <c r="D627" s="140" t="s">
        <v>436</v>
      </c>
      <c r="E627" s="140" t="s">
        <v>435</v>
      </c>
      <c r="F627" s="141">
        <v>8</v>
      </c>
      <c r="G627" s="4">
        <v>29400</v>
      </c>
      <c r="H627" s="143">
        <v>19207</v>
      </c>
      <c r="I627" s="167"/>
      <c r="J627" s="144" t="s">
        <v>386</v>
      </c>
      <c r="K627" s="192" t="s">
        <v>432</v>
      </c>
      <c r="L627" s="145">
        <v>7</v>
      </c>
    </row>
    <row r="628" spans="1:14" ht="36" outlineLevel="2">
      <c r="A628" s="47" t="s">
        <v>548</v>
      </c>
      <c r="B628" s="72" t="s">
        <v>763</v>
      </c>
      <c r="C628" s="28" t="s">
        <v>2024</v>
      </c>
      <c r="D628" s="140" t="s">
        <v>436</v>
      </c>
      <c r="E628" s="140" t="s">
        <v>431</v>
      </c>
      <c r="F628" s="141">
        <v>5.8</v>
      </c>
      <c r="G628" s="4">
        <v>16800</v>
      </c>
      <c r="H628" s="143">
        <v>11141</v>
      </c>
      <c r="I628" s="167"/>
      <c r="J628" s="144" t="s">
        <v>386</v>
      </c>
      <c r="K628" s="192" t="s">
        <v>432</v>
      </c>
      <c r="L628" s="145">
        <v>7</v>
      </c>
    </row>
    <row r="629" spans="1:14" ht="36" outlineLevel="2">
      <c r="A629" s="47" t="s">
        <v>549</v>
      </c>
      <c r="B629" s="72" t="s">
        <v>764</v>
      </c>
      <c r="C629" s="28" t="s">
        <v>2025</v>
      </c>
      <c r="D629" s="140" t="s">
        <v>436</v>
      </c>
      <c r="E629" s="140" t="s">
        <v>434</v>
      </c>
      <c r="F629" s="141">
        <v>6.3330000000000002</v>
      </c>
      <c r="G629" s="4">
        <v>23160</v>
      </c>
      <c r="H629" s="143">
        <v>9123</v>
      </c>
      <c r="I629" s="167"/>
      <c r="J629" s="144" t="s">
        <v>386</v>
      </c>
      <c r="K629" s="192" t="s">
        <v>432</v>
      </c>
      <c r="L629" s="145">
        <v>7</v>
      </c>
    </row>
    <row r="630" spans="1:14" ht="36" outlineLevel="2">
      <c r="A630" s="47" t="s">
        <v>551</v>
      </c>
      <c r="B630" s="72" t="s">
        <v>766</v>
      </c>
      <c r="C630" s="28" t="s">
        <v>2026</v>
      </c>
      <c r="D630" s="140" t="s">
        <v>436</v>
      </c>
      <c r="E630" s="140" t="s">
        <v>435</v>
      </c>
      <c r="F630" s="141">
        <v>1</v>
      </c>
      <c r="G630" s="4">
        <v>4200</v>
      </c>
      <c r="H630" s="143">
        <v>2401</v>
      </c>
      <c r="I630" s="167"/>
      <c r="J630" s="144" t="s">
        <v>386</v>
      </c>
      <c r="K630" s="192" t="s">
        <v>432</v>
      </c>
      <c r="L630" s="145">
        <v>7</v>
      </c>
    </row>
    <row r="631" spans="1:14" ht="48" outlineLevel="2">
      <c r="A631" s="37" t="s">
        <v>502</v>
      </c>
      <c r="B631" s="73" t="s">
        <v>949</v>
      </c>
      <c r="C631" s="28" t="s">
        <v>2027</v>
      </c>
      <c r="D631" s="99" t="s">
        <v>436</v>
      </c>
      <c r="E631" s="99" t="s">
        <v>435</v>
      </c>
      <c r="F631" s="147">
        <v>4.9000000000000004</v>
      </c>
      <c r="G631" s="148">
        <v>11250</v>
      </c>
      <c r="H631" s="149">
        <v>11250</v>
      </c>
      <c r="I631" s="237">
        <v>515</v>
      </c>
      <c r="J631" s="100" t="s">
        <v>386</v>
      </c>
      <c r="K631" s="100" t="s">
        <v>432</v>
      </c>
      <c r="L631" s="101">
        <v>7</v>
      </c>
    </row>
    <row r="632" spans="1:14" outlineLevel="1">
      <c r="A632" s="51"/>
      <c r="B632" s="76">
        <f>SUBTOTAL(3,B624:B631)</f>
        <v>8</v>
      </c>
      <c r="C632" s="11"/>
      <c r="D632" s="168"/>
      <c r="E632" s="168"/>
      <c r="F632" s="169"/>
      <c r="G632" s="251"/>
      <c r="H632" s="278"/>
      <c r="I632" s="252"/>
      <c r="J632" s="172" t="s">
        <v>820</v>
      </c>
      <c r="K632" s="173"/>
      <c r="L632" s="174"/>
    </row>
    <row r="633" spans="1:14" outlineLevel="1">
      <c r="A633" s="52"/>
      <c r="B633" s="77"/>
      <c r="C633" s="31"/>
      <c r="D633" s="175"/>
      <c r="E633" s="175"/>
      <c r="F633" s="176"/>
      <c r="G633" s="253"/>
      <c r="H633" s="279">
        <f>SUBTOTAL(9,H624:H631)</f>
        <v>79387</v>
      </c>
      <c r="I633" s="254">
        <f>SUBTOTAL(9,I624:I631)</f>
        <v>662</v>
      </c>
      <c r="J633" s="179" t="s">
        <v>941</v>
      </c>
      <c r="K633" s="180"/>
      <c r="L633" s="181"/>
      <c r="N633" s="3">
        <f>SUM(H633:I633)</f>
        <v>80049</v>
      </c>
    </row>
    <row r="634" spans="1:14" ht="36" outlineLevel="2">
      <c r="A634" s="39" t="s">
        <v>1045</v>
      </c>
      <c r="B634" s="71" t="s">
        <v>176</v>
      </c>
      <c r="C634" s="27" t="s">
        <v>2028</v>
      </c>
      <c r="D634" s="105" t="s">
        <v>437</v>
      </c>
      <c r="E634" s="105" t="s">
        <v>431</v>
      </c>
      <c r="F634" s="111">
        <v>0.83299999999999996</v>
      </c>
      <c r="G634" s="106">
        <v>2400</v>
      </c>
      <c r="H634" s="183">
        <v>1869</v>
      </c>
      <c r="I634" s="138"/>
      <c r="J634" s="107" t="s">
        <v>1046</v>
      </c>
      <c r="K634" s="107" t="s">
        <v>432</v>
      </c>
      <c r="L634" s="106">
        <v>3</v>
      </c>
    </row>
    <row r="635" spans="1:14" ht="48" outlineLevel="2">
      <c r="A635" s="47" t="s">
        <v>605</v>
      </c>
      <c r="B635" s="72" t="s">
        <v>898</v>
      </c>
      <c r="C635" s="28" t="s">
        <v>2029</v>
      </c>
      <c r="D635" s="140" t="s">
        <v>437</v>
      </c>
      <c r="E635" s="140" t="s">
        <v>435</v>
      </c>
      <c r="F635" s="141">
        <v>0.33300000000000002</v>
      </c>
      <c r="G635" s="4">
        <v>1560</v>
      </c>
      <c r="H635" s="167">
        <v>730</v>
      </c>
      <c r="I635" s="167"/>
      <c r="J635" s="144" t="s">
        <v>1046</v>
      </c>
      <c r="K635" s="192" t="s">
        <v>432</v>
      </c>
      <c r="L635" s="145">
        <v>5</v>
      </c>
    </row>
    <row r="636" spans="1:14" ht="39" customHeight="1" outlineLevel="2">
      <c r="A636" s="47" t="s">
        <v>615</v>
      </c>
      <c r="B636" s="72" t="s">
        <v>743</v>
      </c>
      <c r="C636" s="28" t="s">
        <v>2030</v>
      </c>
      <c r="D636" s="140" t="s">
        <v>436</v>
      </c>
      <c r="E636" s="140" t="s">
        <v>431</v>
      </c>
      <c r="F636" s="141">
        <v>2.4990000000000001</v>
      </c>
      <c r="G636" s="4">
        <v>9960</v>
      </c>
      <c r="H636" s="143">
        <v>4800</v>
      </c>
      <c r="I636" s="167"/>
      <c r="J636" s="144" t="s">
        <v>1046</v>
      </c>
      <c r="K636" s="192" t="s">
        <v>432</v>
      </c>
      <c r="L636" s="145">
        <v>7</v>
      </c>
    </row>
    <row r="637" spans="1:14" ht="36" outlineLevel="2">
      <c r="A637" s="47" t="s">
        <v>616</v>
      </c>
      <c r="B637" s="72" t="s">
        <v>744</v>
      </c>
      <c r="C637" s="28" t="s">
        <v>2031</v>
      </c>
      <c r="D637" s="140" t="s">
        <v>436</v>
      </c>
      <c r="E637" s="140" t="s">
        <v>431</v>
      </c>
      <c r="F637" s="141">
        <v>2</v>
      </c>
      <c r="G637" s="4">
        <v>7920</v>
      </c>
      <c r="H637" s="143">
        <v>3842</v>
      </c>
      <c r="I637" s="167"/>
      <c r="J637" s="144" t="s">
        <v>1046</v>
      </c>
      <c r="K637" s="192" t="s">
        <v>432</v>
      </c>
      <c r="L637" s="145">
        <v>7</v>
      </c>
    </row>
    <row r="638" spans="1:14" ht="38.25" customHeight="1" outlineLevel="2">
      <c r="A638" s="47" t="s">
        <v>617</v>
      </c>
      <c r="B638" s="72" t="s">
        <v>745</v>
      </c>
      <c r="C638" s="28" t="s">
        <v>2032</v>
      </c>
      <c r="D638" s="140" t="s">
        <v>436</v>
      </c>
      <c r="E638" s="140" t="s">
        <v>434</v>
      </c>
      <c r="F638" s="141">
        <v>1.3320000000000001</v>
      </c>
      <c r="G638" s="4">
        <v>7752</v>
      </c>
      <c r="H638" s="143">
        <v>1919</v>
      </c>
      <c r="I638" s="167"/>
      <c r="J638" s="144" t="s">
        <v>1046</v>
      </c>
      <c r="K638" s="192" t="s">
        <v>432</v>
      </c>
      <c r="L638" s="145">
        <v>7</v>
      </c>
    </row>
    <row r="639" spans="1:14" ht="36" outlineLevel="2">
      <c r="A639" s="47" t="s">
        <v>618</v>
      </c>
      <c r="B639" s="72" t="s">
        <v>746</v>
      </c>
      <c r="C639" s="28" t="s">
        <v>2033</v>
      </c>
      <c r="D639" s="140" t="s">
        <v>436</v>
      </c>
      <c r="E639" s="140" t="s">
        <v>434</v>
      </c>
      <c r="F639" s="141">
        <v>4</v>
      </c>
      <c r="G639" s="4">
        <v>9540</v>
      </c>
      <c r="H639" s="143">
        <v>5762</v>
      </c>
      <c r="I639" s="167"/>
      <c r="J639" s="144" t="s">
        <v>1046</v>
      </c>
      <c r="K639" s="192" t="s">
        <v>432</v>
      </c>
      <c r="L639" s="145">
        <v>7</v>
      </c>
    </row>
    <row r="640" spans="1:14" ht="36" outlineLevel="2">
      <c r="A640" s="47" t="s">
        <v>619</v>
      </c>
      <c r="B640" s="72" t="s">
        <v>747</v>
      </c>
      <c r="C640" s="28" t="s">
        <v>2034</v>
      </c>
      <c r="D640" s="140" t="s">
        <v>436</v>
      </c>
      <c r="E640" s="140" t="s">
        <v>431</v>
      </c>
      <c r="F640" s="141">
        <v>2.8330000000000002</v>
      </c>
      <c r="G640" s="4">
        <v>9180</v>
      </c>
      <c r="H640" s="143">
        <v>5442</v>
      </c>
      <c r="I640" s="167"/>
      <c r="J640" s="144" t="s">
        <v>1046</v>
      </c>
      <c r="K640" s="192" t="s">
        <v>432</v>
      </c>
      <c r="L640" s="145">
        <v>7</v>
      </c>
    </row>
    <row r="641" spans="1:14" ht="48.75" customHeight="1" outlineLevel="2">
      <c r="A641" s="47" t="s">
        <v>621</v>
      </c>
      <c r="B641" s="72" t="s">
        <v>749</v>
      </c>
      <c r="C641" s="28" t="s">
        <v>2035</v>
      </c>
      <c r="D641" s="140" t="s">
        <v>436</v>
      </c>
      <c r="E641" s="140" t="s">
        <v>431</v>
      </c>
      <c r="F641" s="141">
        <v>1.9990000000000001</v>
      </c>
      <c r="G641" s="4">
        <v>10920</v>
      </c>
      <c r="H641" s="143">
        <v>3840</v>
      </c>
      <c r="I641" s="167"/>
      <c r="J641" s="144" t="s">
        <v>1046</v>
      </c>
      <c r="K641" s="192" t="s">
        <v>432</v>
      </c>
      <c r="L641" s="145">
        <v>7</v>
      </c>
      <c r="M641" s="315" t="s">
        <v>2131</v>
      </c>
    </row>
    <row r="642" spans="1:14" ht="36" outlineLevel="2">
      <c r="A642" s="47" t="s">
        <v>623</v>
      </c>
      <c r="B642" s="72" t="s">
        <v>751</v>
      </c>
      <c r="C642" s="28" t="s">
        <v>2036</v>
      </c>
      <c r="D642" s="140" t="s">
        <v>436</v>
      </c>
      <c r="E642" s="140" t="s">
        <v>435</v>
      </c>
      <c r="F642" s="141">
        <v>3.4980000000000002</v>
      </c>
      <c r="G642" s="4">
        <v>10560</v>
      </c>
      <c r="H642" s="143">
        <v>8399</v>
      </c>
      <c r="I642" s="167"/>
      <c r="J642" s="144" t="s">
        <v>1046</v>
      </c>
      <c r="K642" s="192" t="s">
        <v>432</v>
      </c>
      <c r="L642" s="145">
        <v>7</v>
      </c>
    </row>
    <row r="643" spans="1:14" ht="36" outlineLevel="2">
      <c r="A643" s="47" t="s">
        <v>539</v>
      </c>
      <c r="B643" s="72" t="s">
        <v>754</v>
      </c>
      <c r="C643" s="28" t="s">
        <v>2037</v>
      </c>
      <c r="D643" s="140" t="s">
        <v>436</v>
      </c>
      <c r="E643" s="140" t="s">
        <v>435</v>
      </c>
      <c r="F643" s="141">
        <v>6.5</v>
      </c>
      <c r="G643" s="4">
        <v>15180</v>
      </c>
      <c r="H643" s="142">
        <v>15180</v>
      </c>
      <c r="I643" s="167">
        <v>427</v>
      </c>
      <c r="J643" s="144" t="s">
        <v>1046</v>
      </c>
      <c r="K643" s="192" t="s">
        <v>432</v>
      </c>
      <c r="L643" s="145">
        <v>7</v>
      </c>
    </row>
    <row r="644" spans="1:14" ht="36" outlineLevel="2">
      <c r="A644" s="47" t="s">
        <v>540</v>
      </c>
      <c r="B644" s="72" t="s">
        <v>755</v>
      </c>
      <c r="C644" s="28" t="s">
        <v>2038</v>
      </c>
      <c r="D644" s="140" t="s">
        <v>436</v>
      </c>
      <c r="E644" s="140" t="s">
        <v>435</v>
      </c>
      <c r="F644" s="141">
        <v>3.8319999999999999</v>
      </c>
      <c r="G644" s="4">
        <v>14040</v>
      </c>
      <c r="H644" s="143">
        <v>9201</v>
      </c>
      <c r="I644" s="167"/>
      <c r="J644" s="144" t="s">
        <v>1046</v>
      </c>
      <c r="K644" s="192" t="s">
        <v>432</v>
      </c>
      <c r="L644" s="145">
        <v>7</v>
      </c>
    </row>
    <row r="645" spans="1:14" ht="36" outlineLevel="2">
      <c r="A645" s="47" t="s">
        <v>543</v>
      </c>
      <c r="B645" s="72" t="s">
        <v>758</v>
      </c>
      <c r="C645" s="28" t="s">
        <v>2039</v>
      </c>
      <c r="D645" s="140" t="s">
        <v>436</v>
      </c>
      <c r="E645" s="140" t="s">
        <v>431</v>
      </c>
      <c r="F645" s="141">
        <v>2.6659999999999999</v>
      </c>
      <c r="G645" s="4">
        <v>9360</v>
      </c>
      <c r="H645" s="143">
        <v>5121</v>
      </c>
      <c r="I645" s="167"/>
      <c r="J645" s="144" t="s">
        <v>1046</v>
      </c>
      <c r="K645" s="192" t="s">
        <v>432</v>
      </c>
      <c r="L645" s="145">
        <v>7</v>
      </c>
    </row>
    <row r="646" spans="1:14" ht="36" outlineLevel="2">
      <c r="A646" s="47" t="s">
        <v>544</v>
      </c>
      <c r="B646" s="72" t="s">
        <v>759</v>
      </c>
      <c r="C646" s="28" t="s">
        <v>2040</v>
      </c>
      <c r="D646" s="140" t="s">
        <v>436</v>
      </c>
      <c r="E646" s="140" t="s">
        <v>435</v>
      </c>
      <c r="F646" s="141">
        <v>2.3330000000000002</v>
      </c>
      <c r="G646" s="4">
        <v>7560</v>
      </c>
      <c r="H646" s="143">
        <v>5602</v>
      </c>
      <c r="I646" s="167"/>
      <c r="J646" s="144" t="s">
        <v>1046</v>
      </c>
      <c r="K646" s="192" t="s">
        <v>432</v>
      </c>
      <c r="L646" s="145">
        <v>7</v>
      </c>
    </row>
    <row r="647" spans="1:14" ht="48.75" customHeight="1" outlineLevel="2">
      <c r="A647" s="47" t="s">
        <v>546</v>
      </c>
      <c r="B647" s="72" t="s">
        <v>761</v>
      </c>
      <c r="C647" s="28" t="s">
        <v>2041</v>
      </c>
      <c r="D647" s="140" t="s">
        <v>436</v>
      </c>
      <c r="E647" s="140" t="s">
        <v>435</v>
      </c>
      <c r="F647" s="141">
        <v>1.667</v>
      </c>
      <c r="G647" s="4">
        <v>11580</v>
      </c>
      <c r="H647" s="143">
        <v>4003</v>
      </c>
      <c r="I647" s="167"/>
      <c r="J647" s="144" t="s">
        <v>1046</v>
      </c>
      <c r="K647" s="192" t="s">
        <v>432</v>
      </c>
      <c r="L647" s="145">
        <v>7</v>
      </c>
      <c r="M647" s="315" t="s">
        <v>2131</v>
      </c>
    </row>
    <row r="648" spans="1:14" ht="36" outlineLevel="2">
      <c r="A648" s="47" t="s">
        <v>550</v>
      </c>
      <c r="B648" s="72" t="s">
        <v>765</v>
      </c>
      <c r="C648" s="28" t="s">
        <v>2042</v>
      </c>
      <c r="D648" s="140" t="s">
        <v>436</v>
      </c>
      <c r="E648" s="140" t="s">
        <v>435</v>
      </c>
      <c r="F648" s="141">
        <v>4.4264999999999999</v>
      </c>
      <c r="G648" s="4">
        <v>9360</v>
      </c>
      <c r="H648" s="142">
        <v>9360</v>
      </c>
      <c r="I648" s="167">
        <v>1268</v>
      </c>
      <c r="J648" s="144" t="s">
        <v>1046</v>
      </c>
      <c r="K648" s="192" t="s">
        <v>432</v>
      </c>
      <c r="L648" s="145">
        <v>7</v>
      </c>
    </row>
    <row r="649" spans="1:14" ht="36" outlineLevel="2">
      <c r="A649" s="47" t="s">
        <v>496</v>
      </c>
      <c r="B649" s="72" t="s">
        <v>770</v>
      </c>
      <c r="C649" s="28" t="s">
        <v>2043</v>
      </c>
      <c r="D649" s="140" t="s">
        <v>436</v>
      </c>
      <c r="E649" s="140" t="s">
        <v>435</v>
      </c>
      <c r="F649" s="141">
        <v>1.833</v>
      </c>
      <c r="G649" s="4">
        <v>7320</v>
      </c>
      <c r="H649" s="167">
        <v>4401</v>
      </c>
      <c r="I649" s="167"/>
      <c r="J649" s="144" t="s">
        <v>1046</v>
      </c>
      <c r="K649" s="192" t="s">
        <v>432</v>
      </c>
      <c r="L649" s="145">
        <v>7</v>
      </c>
    </row>
    <row r="650" spans="1:14" ht="72" outlineLevel="2">
      <c r="A650" s="47" t="s">
        <v>497</v>
      </c>
      <c r="B650" s="72" t="s">
        <v>771</v>
      </c>
      <c r="C650" s="28" t="s">
        <v>2044</v>
      </c>
      <c r="D650" s="140" t="s">
        <v>436</v>
      </c>
      <c r="E650" s="140" t="s">
        <v>435</v>
      </c>
      <c r="F650" s="141">
        <v>2.6659999999999999</v>
      </c>
      <c r="G650" s="4">
        <v>10632</v>
      </c>
      <c r="H650" s="167">
        <v>6401</v>
      </c>
      <c r="I650" s="167"/>
      <c r="J650" s="144" t="s">
        <v>1046</v>
      </c>
      <c r="K650" s="192" t="s">
        <v>432</v>
      </c>
      <c r="L650" s="145">
        <v>7</v>
      </c>
    </row>
    <row r="651" spans="1:14" ht="39.75" customHeight="1" outlineLevel="2">
      <c r="A651" s="47" t="s">
        <v>498</v>
      </c>
      <c r="B651" s="72" t="s">
        <v>772</v>
      </c>
      <c r="C651" s="28" t="s">
        <v>2045</v>
      </c>
      <c r="D651" s="140" t="s">
        <v>436</v>
      </c>
      <c r="E651" s="140" t="s">
        <v>431</v>
      </c>
      <c r="F651" s="141">
        <v>2.8315000000000001</v>
      </c>
      <c r="G651" s="4">
        <v>8040</v>
      </c>
      <c r="H651" s="167">
        <v>5439</v>
      </c>
      <c r="I651" s="167"/>
      <c r="J651" s="144" t="s">
        <v>1046</v>
      </c>
      <c r="K651" s="192" t="s">
        <v>432</v>
      </c>
      <c r="L651" s="145">
        <v>7</v>
      </c>
    </row>
    <row r="652" spans="1:14" ht="48" outlineLevel="2">
      <c r="A652" s="47" t="s">
        <v>500</v>
      </c>
      <c r="B652" s="72" t="s">
        <v>774</v>
      </c>
      <c r="C652" s="28" t="s">
        <v>2046</v>
      </c>
      <c r="D652" s="140" t="s">
        <v>436</v>
      </c>
      <c r="E652" s="140" t="s">
        <v>431</v>
      </c>
      <c r="F652" s="141">
        <v>3.665</v>
      </c>
      <c r="G652" s="4">
        <v>8400</v>
      </c>
      <c r="H652" s="167">
        <v>7040</v>
      </c>
      <c r="I652" s="167"/>
      <c r="J652" s="144" t="s">
        <v>1046</v>
      </c>
      <c r="K652" s="192" t="s">
        <v>432</v>
      </c>
      <c r="L652" s="145">
        <v>7</v>
      </c>
    </row>
    <row r="653" spans="1:14" ht="36.75" customHeight="1" outlineLevel="2">
      <c r="A653" s="47" t="s">
        <v>501</v>
      </c>
      <c r="B653" s="72" t="s">
        <v>948</v>
      </c>
      <c r="C653" s="28" t="s">
        <v>2047</v>
      </c>
      <c r="D653" s="140" t="s">
        <v>436</v>
      </c>
      <c r="E653" s="140" t="s">
        <v>431</v>
      </c>
      <c r="F653" s="141">
        <v>2.8319999999999999</v>
      </c>
      <c r="G653" s="4">
        <v>17340</v>
      </c>
      <c r="H653" s="167">
        <v>5440</v>
      </c>
      <c r="I653" s="167"/>
      <c r="J653" s="144" t="s">
        <v>1046</v>
      </c>
      <c r="K653" s="144" t="s">
        <v>432</v>
      </c>
      <c r="L653" s="145">
        <v>7</v>
      </c>
    </row>
    <row r="654" spans="1:14" ht="37.5" customHeight="1" outlineLevel="2">
      <c r="A654" s="37" t="s">
        <v>504</v>
      </c>
      <c r="B654" s="73" t="s">
        <v>902</v>
      </c>
      <c r="C654" s="29" t="s">
        <v>2048</v>
      </c>
      <c r="D654" s="99" t="s">
        <v>437</v>
      </c>
      <c r="E654" s="99" t="s">
        <v>435</v>
      </c>
      <c r="F654" s="147">
        <v>2.665</v>
      </c>
      <c r="G654" s="148">
        <v>6720</v>
      </c>
      <c r="H654" s="150">
        <v>5972</v>
      </c>
      <c r="I654" s="150"/>
      <c r="J654" s="280" t="s">
        <v>1046</v>
      </c>
      <c r="K654" s="280" t="s">
        <v>432</v>
      </c>
      <c r="L654" s="101">
        <v>7</v>
      </c>
    </row>
    <row r="655" spans="1:14" outlineLevel="1">
      <c r="A655" s="51"/>
      <c r="B655" s="76">
        <f>SUBTOTAL(3,B634:B654)</f>
        <v>21</v>
      </c>
      <c r="C655" s="11"/>
      <c r="D655" s="168"/>
      <c r="E655" s="168"/>
      <c r="F655" s="169"/>
      <c r="G655" s="251"/>
      <c r="H655" s="171"/>
      <c r="I655" s="171"/>
      <c r="J655" s="292" t="s">
        <v>821</v>
      </c>
      <c r="K655" s="293"/>
      <c r="L655" s="174"/>
    </row>
    <row r="656" spans="1:14" outlineLevel="1">
      <c r="A656" s="52"/>
      <c r="B656" s="77"/>
      <c r="C656" s="31"/>
      <c r="D656" s="175"/>
      <c r="E656" s="175"/>
      <c r="F656" s="176"/>
      <c r="G656" s="253"/>
      <c r="H656" s="178">
        <f>SUBTOTAL(9,H634:H654)</f>
        <v>119763</v>
      </c>
      <c r="I656" s="178">
        <f>SUBTOTAL(9,I634:I654)</f>
        <v>1695</v>
      </c>
      <c r="J656" s="294" t="s">
        <v>942</v>
      </c>
      <c r="K656" s="295"/>
      <c r="L656" s="181"/>
      <c r="N656" s="3">
        <f>SUM(H656:I656)</f>
        <v>121458</v>
      </c>
    </row>
    <row r="657" spans="1:14" ht="36" outlineLevel="2">
      <c r="A657" s="39" t="s">
        <v>1722</v>
      </c>
      <c r="B657" s="88" t="s">
        <v>1723</v>
      </c>
      <c r="C657" s="19" t="s">
        <v>2049</v>
      </c>
      <c r="D657" s="105" t="s">
        <v>436</v>
      </c>
      <c r="E657" s="105" t="s">
        <v>431</v>
      </c>
      <c r="F657" s="111">
        <v>7.46</v>
      </c>
      <c r="G657" s="235">
        <v>22200</v>
      </c>
      <c r="H657" s="112">
        <v>10757</v>
      </c>
      <c r="I657" s="112"/>
      <c r="J657" s="107" t="s">
        <v>401</v>
      </c>
      <c r="K657" s="107" t="s">
        <v>433</v>
      </c>
      <c r="L657" s="106">
        <v>12</v>
      </c>
    </row>
    <row r="658" spans="1:14" ht="36" outlineLevel="2">
      <c r="A658" s="37" t="s">
        <v>1851</v>
      </c>
      <c r="B658" s="82" t="s">
        <v>1852</v>
      </c>
      <c r="C658" s="14" t="s">
        <v>2050</v>
      </c>
      <c r="D658" s="99" t="s">
        <v>436</v>
      </c>
      <c r="E658" s="99" t="s">
        <v>435</v>
      </c>
      <c r="F658" s="147">
        <v>1.4</v>
      </c>
      <c r="G658" s="236">
        <v>7200</v>
      </c>
      <c r="H658" s="237">
        <v>2601</v>
      </c>
      <c r="I658" s="237"/>
      <c r="J658" s="100" t="s">
        <v>401</v>
      </c>
      <c r="K658" s="100" t="s">
        <v>433</v>
      </c>
      <c r="L658" s="101">
        <v>12</v>
      </c>
    </row>
    <row r="659" spans="1:14" outlineLevel="1">
      <c r="A659" s="49"/>
      <c r="B659" s="86">
        <f>SUBTOTAL(3,B657:B658)</f>
        <v>2</v>
      </c>
      <c r="C659" s="18"/>
      <c r="D659" s="151"/>
      <c r="E659" s="151"/>
      <c r="F659" s="152"/>
      <c r="G659" s="238"/>
      <c r="H659" s="239"/>
      <c r="I659" s="239"/>
      <c r="J659" s="156" t="s">
        <v>822</v>
      </c>
      <c r="K659" s="157"/>
      <c r="L659" s="158"/>
    </row>
    <row r="660" spans="1:14" outlineLevel="1">
      <c r="A660" s="50"/>
      <c r="B660" s="87"/>
      <c r="C660" s="17"/>
      <c r="D660" s="159"/>
      <c r="E660" s="159"/>
      <c r="F660" s="160"/>
      <c r="G660" s="240"/>
      <c r="H660" s="241">
        <f>SUBTOTAL(9,H657:H658)</f>
        <v>13358</v>
      </c>
      <c r="I660" s="241">
        <f>SUBTOTAL(9,I657:I658)</f>
        <v>0</v>
      </c>
      <c r="J660" s="164" t="s">
        <v>852</v>
      </c>
      <c r="K660" s="165"/>
      <c r="L660" s="166"/>
      <c r="N660" s="3">
        <f>SUM(H660:I660)</f>
        <v>13358</v>
      </c>
    </row>
    <row r="661" spans="1:14" ht="36" outlineLevel="2">
      <c r="A661" s="39" t="s">
        <v>973</v>
      </c>
      <c r="B661" s="71" t="s">
        <v>974</v>
      </c>
      <c r="C661" s="27" t="s">
        <v>2051</v>
      </c>
      <c r="D661" s="105" t="s">
        <v>436</v>
      </c>
      <c r="E661" s="105" t="s">
        <v>435</v>
      </c>
      <c r="F661" s="111">
        <v>7.1</v>
      </c>
      <c r="G661" s="106">
        <v>26400</v>
      </c>
      <c r="H661" s="183">
        <v>19326</v>
      </c>
      <c r="I661" s="183"/>
      <c r="J661" s="107" t="s">
        <v>975</v>
      </c>
      <c r="K661" s="107" t="s">
        <v>432</v>
      </c>
      <c r="L661" s="106">
        <v>3</v>
      </c>
    </row>
    <row r="662" spans="1:14" ht="30.75" customHeight="1" outlineLevel="2">
      <c r="A662" s="47" t="s">
        <v>976</v>
      </c>
      <c r="B662" s="72" t="s">
        <v>977</v>
      </c>
      <c r="C662" s="28" t="s">
        <v>2052</v>
      </c>
      <c r="D662" s="140" t="s">
        <v>436</v>
      </c>
      <c r="E662" s="140" t="s">
        <v>431</v>
      </c>
      <c r="F662" s="141">
        <v>2.8330000000000002</v>
      </c>
      <c r="G662" s="145">
        <v>19080</v>
      </c>
      <c r="H662" s="268">
        <v>5783</v>
      </c>
      <c r="I662" s="268"/>
      <c r="J662" s="144" t="s">
        <v>975</v>
      </c>
      <c r="K662" s="144" t="s">
        <v>432</v>
      </c>
      <c r="L662" s="145">
        <v>3</v>
      </c>
    </row>
    <row r="663" spans="1:14" ht="24" outlineLevel="2">
      <c r="A663" s="47" t="s">
        <v>980</v>
      </c>
      <c r="B663" s="72" t="s">
        <v>981</v>
      </c>
      <c r="C663" s="28" t="s">
        <v>2053</v>
      </c>
      <c r="D663" s="140" t="s">
        <v>436</v>
      </c>
      <c r="E663" s="140" t="s">
        <v>435</v>
      </c>
      <c r="F663" s="141">
        <v>6.4329999999999998</v>
      </c>
      <c r="G663" s="145">
        <v>24960</v>
      </c>
      <c r="H663" s="268">
        <v>17510</v>
      </c>
      <c r="I663" s="268"/>
      <c r="J663" s="144" t="s">
        <v>975</v>
      </c>
      <c r="K663" s="144" t="s">
        <v>432</v>
      </c>
      <c r="L663" s="145">
        <v>3</v>
      </c>
    </row>
    <row r="664" spans="1:14" ht="36" outlineLevel="2">
      <c r="A664" s="47" t="s">
        <v>982</v>
      </c>
      <c r="B664" s="72" t="s">
        <v>983</v>
      </c>
      <c r="C664" s="28" t="s">
        <v>2054</v>
      </c>
      <c r="D664" s="140" t="s">
        <v>436</v>
      </c>
      <c r="E664" s="140" t="s">
        <v>434</v>
      </c>
      <c r="F664" s="141">
        <v>2.4830000000000001</v>
      </c>
      <c r="G664" s="145">
        <v>17520</v>
      </c>
      <c r="H664" s="268">
        <v>3379</v>
      </c>
      <c r="I664" s="268"/>
      <c r="J664" s="144" t="s">
        <v>975</v>
      </c>
      <c r="K664" s="144" t="s">
        <v>432</v>
      </c>
      <c r="L664" s="145">
        <v>3</v>
      </c>
    </row>
    <row r="665" spans="1:14" ht="24" outlineLevel="2">
      <c r="A665" s="47" t="s">
        <v>990</v>
      </c>
      <c r="B665" s="72" t="s">
        <v>991</v>
      </c>
      <c r="C665" s="28" t="s">
        <v>2055</v>
      </c>
      <c r="D665" s="140" t="s">
        <v>436</v>
      </c>
      <c r="E665" s="140" t="s">
        <v>435</v>
      </c>
      <c r="F665" s="141">
        <v>4.3330000000000002</v>
      </c>
      <c r="G665" s="145">
        <v>15000</v>
      </c>
      <c r="H665" s="268">
        <v>11794</v>
      </c>
      <c r="I665" s="268"/>
      <c r="J665" s="144" t="s">
        <v>975</v>
      </c>
      <c r="K665" s="144" t="s">
        <v>432</v>
      </c>
      <c r="L665" s="145">
        <v>3</v>
      </c>
    </row>
    <row r="666" spans="1:14" ht="54" customHeight="1" outlineLevel="2">
      <c r="A666" s="47" t="s">
        <v>1017</v>
      </c>
      <c r="B666" s="72" t="s">
        <v>1018</v>
      </c>
      <c r="C666" s="28" t="s">
        <v>2056</v>
      </c>
      <c r="D666" s="140" t="s">
        <v>436</v>
      </c>
      <c r="E666" s="140" t="s">
        <v>434</v>
      </c>
      <c r="F666" s="141">
        <v>0.9</v>
      </c>
      <c r="G666" s="145">
        <v>6540</v>
      </c>
      <c r="H666" s="268">
        <v>1225</v>
      </c>
      <c r="I666" s="268"/>
      <c r="J666" s="144" t="s">
        <v>975</v>
      </c>
      <c r="K666" s="144" t="s">
        <v>432</v>
      </c>
      <c r="L666" s="145">
        <v>3</v>
      </c>
    </row>
    <row r="667" spans="1:14" ht="36" outlineLevel="2">
      <c r="A667" s="47" t="s">
        <v>1021</v>
      </c>
      <c r="B667" s="72" t="s">
        <v>1022</v>
      </c>
      <c r="C667" s="28" t="s">
        <v>2057</v>
      </c>
      <c r="D667" s="140" t="s">
        <v>436</v>
      </c>
      <c r="E667" s="140" t="s">
        <v>431</v>
      </c>
      <c r="F667" s="141">
        <v>1.4990000000000001</v>
      </c>
      <c r="G667" s="145">
        <v>8040</v>
      </c>
      <c r="H667" s="268">
        <v>3060</v>
      </c>
      <c r="I667" s="268"/>
      <c r="J667" s="144" t="s">
        <v>975</v>
      </c>
      <c r="K667" s="144" t="s">
        <v>432</v>
      </c>
      <c r="L667" s="145">
        <v>3</v>
      </c>
    </row>
    <row r="668" spans="1:14" outlineLevel="2">
      <c r="A668" s="47" t="s">
        <v>1023</v>
      </c>
      <c r="B668" s="72" t="s">
        <v>1024</v>
      </c>
      <c r="C668" s="28" t="s">
        <v>2058</v>
      </c>
      <c r="D668" s="140" t="s">
        <v>436</v>
      </c>
      <c r="E668" s="140" t="s">
        <v>434</v>
      </c>
      <c r="F668" s="141">
        <v>2.4329999999999998</v>
      </c>
      <c r="G668" s="145">
        <v>12000</v>
      </c>
      <c r="H668" s="268">
        <v>3311</v>
      </c>
      <c r="I668" s="268"/>
      <c r="J668" s="144" t="s">
        <v>975</v>
      </c>
      <c r="K668" s="144" t="s">
        <v>432</v>
      </c>
      <c r="L668" s="145">
        <v>3</v>
      </c>
    </row>
    <row r="669" spans="1:14" ht="36" outlineLevel="2">
      <c r="A669" s="47" t="s">
        <v>1027</v>
      </c>
      <c r="B669" s="72" t="s">
        <v>1028</v>
      </c>
      <c r="C669" s="28" t="s">
        <v>2059</v>
      </c>
      <c r="D669" s="140" t="s">
        <v>436</v>
      </c>
      <c r="E669" s="140" t="s">
        <v>435</v>
      </c>
      <c r="F669" s="141">
        <v>3</v>
      </c>
      <c r="G669" s="145">
        <v>11737</v>
      </c>
      <c r="H669" s="268">
        <v>8166</v>
      </c>
      <c r="I669" s="268"/>
      <c r="J669" s="144" t="s">
        <v>975</v>
      </c>
      <c r="K669" s="144" t="s">
        <v>432</v>
      </c>
      <c r="L669" s="145">
        <v>3</v>
      </c>
    </row>
    <row r="670" spans="1:14" ht="48" outlineLevel="2">
      <c r="A670" s="47" t="s">
        <v>1031</v>
      </c>
      <c r="B670" s="72" t="s">
        <v>1032</v>
      </c>
      <c r="C670" s="28" t="s">
        <v>2060</v>
      </c>
      <c r="D670" s="140" t="s">
        <v>436</v>
      </c>
      <c r="E670" s="140" t="s">
        <v>435</v>
      </c>
      <c r="F670" s="141">
        <v>4.6500000000000004</v>
      </c>
      <c r="G670" s="145">
        <v>20400</v>
      </c>
      <c r="H670" s="268">
        <v>12657</v>
      </c>
      <c r="I670" s="268"/>
      <c r="J670" s="144" t="s">
        <v>975</v>
      </c>
      <c r="K670" s="144" t="s">
        <v>432</v>
      </c>
      <c r="L670" s="145">
        <v>3</v>
      </c>
    </row>
    <row r="671" spans="1:14" ht="36" outlineLevel="2">
      <c r="A671" s="47" t="s">
        <v>1033</v>
      </c>
      <c r="B671" s="72" t="s">
        <v>1034</v>
      </c>
      <c r="C671" s="28" t="s">
        <v>2061</v>
      </c>
      <c r="D671" s="140" t="s">
        <v>436</v>
      </c>
      <c r="E671" s="140" t="s">
        <v>435</v>
      </c>
      <c r="F671" s="141">
        <v>2</v>
      </c>
      <c r="G671" s="145">
        <v>12300</v>
      </c>
      <c r="H671" s="268">
        <v>5444</v>
      </c>
      <c r="I671" s="268"/>
      <c r="J671" s="144" t="s">
        <v>975</v>
      </c>
      <c r="K671" s="144" t="s">
        <v>432</v>
      </c>
      <c r="L671" s="145">
        <v>3</v>
      </c>
    </row>
    <row r="672" spans="1:14" ht="60" outlineLevel="2">
      <c r="A672" s="47" t="s">
        <v>1039</v>
      </c>
      <c r="B672" s="72" t="s">
        <v>1040</v>
      </c>
      <c r="C672" s="28" t="s">
        <v>2062</v>
      </c>
      <c r="D672" s="140" t="s">
        <v>436</v>
      </c>
      <c r="E672" s="140" t="s">
        <v>431</v>
      </c>
      <c r="F672" s="141">
        <v>2.65</v>
      </c>
      <c r="G672" s="145">
        <v>18000</v>
      </c>
      <c r="H672" s="268">
        <v>5410</v>
      </c>
      <c r="I672" s="268"/>
      <c r="J672" s="144" t="s">
        <v>975</v>
      </c>
      <c r="K672" s="144" t="s">
        <v>432</v>
      </c>
      <c r="L672" s="145">
        <v>3</v>
      </c>
    </row>
    <row r="673" spans="1:14" ht="27.75" customHeight="1" outlineLevel="2">
      <c r="A673" s="47" t="s">
        <v>1043</v>
      </c>
      <c r="B673" s="72" t="s">
        <v>1044</v>
      </c>
      <c r="C673" s="28" t="s">
        <v>2063</v>
      </c>
      <c r="D673" s="140" t="s">
        <v>436</v>
      </c>
      <c r="E673" s="140" t="s">
        <v>431</v>
      </c>
      <c r="F673" s="141">
        <v>1.833</v>
      </c>
      <c r="G673" s="145">
        <v>19800</v>
      </c>
      <c r="H673" s="268">
        <v>3742</v>
      </c>
      <c r="I673" s="268"/>
      <c r="J673" s="144" t="s">
        <v>975</v>
      </c>
      <c r="K673" s="144" t="s">
        <v>432</v>
      </c>
      <c r="L673" s="145">
        <v>3</v>
      </c>
    </row>
    <row r="674" spans="1:14" ht="27.75" customHeight="1" outlineLevel="2">
      <c r="A674" s="47" t="s">
        <v>1048</v>
      </c>
      <c r="B674" s="72" t="s">
        <v>178</v>
      </c>
      <c r="C674" s="28" t="s">
        <v>2064</v>
      </c>
      <c r="D674" s="140" t="s">
        <v>437</v>
      </c>
      <c r="E674" s="140" t="s">
        <v>431</v>
      </c>
      <c r="F674" s="141">
        <v>1.3745000000000001</v>
      </c>
      <c r="G674" s="145">
        <v>7800</v>
      </c>
      <c r="H674" s="268">
        <v>3083</v>
      </c>
      <c r="I674" s="143"/>
      <c r="J674" s="144" t="s">
        <v>975</v>
      </c>
      <c r="K674" s="144" t="s">
        <v>432</v>
      </c>
      <c r="L674" s="145">
        <v>3</v>
      </c>
    </row>
    <row r="675" spans="1:14" ht="49.5" customHeight="1" outlineLevel="2">
      <c r="A675" s="37" t="s">
        <v>506</v>
      </c>
      <c r="B675" s="73" t="s">
        <v>905</v>
      </c>
      <c r="C675" s="29" t="s">
        <v>2065</v>
      </c>
      <c r="D675" s="99" t="s">
        <v>437</v>
      </c>
      <c r="E675" s="99" t="s">
        <v>435</v>
      </c>
      <c r="F675" s="147">
        <v>1.4159999999999999</v>
      </c>
      <c r="G675" s="148">
        <v>13875</v>
      </c>
      <c r="H675" s="237">
        <v>3173</v>
      </c>
      <c r="I675" s="150"/>
      <c r="J675" s="100" t="s">
        <v>975</v>
      </c>
      <c r="K675" s="100" t="s">
        <v>432</v>
      </c>
      <c r="L675" s="101">
        <v>7</v>
      </c>
    </row>
    <row r="676" spans="1:14" outlineLevel="1">
      <c r="A676" s="51"/>
      <c r="B676" s="76">
        <f>SUBTOTAL(3,B661:B675)</f>
        <v>15</v>
      </c>
      <c r="C676" s="11"/>
      <c r="D676" s="168"/>
      <c r="E676" s="168"/>
      <c r="F676" s="169"/>
      <c r="G676" s="251"/>
      <c r="H676" s="252"/>
      <c r="I676" s="171"/>
      <c r="J676" s="172" t="s">
        <v>823</v>
      </c>
      <c r="K676" s="173"/>
      <c r="L676" s="174"/>
    </row>
    <row r="677" spans="1:14" outlineLevel="1">
      <c r="A677" s="52"/>
      <c r="B677" s="77"/>
      <c r="C677" s="31"/>
      <c r="D677" s="175"/>
      <c r="E677" s="175"/>
      <c r="F677" s="176"/>
      <c r="G677" s="253"/>
      <c r="H677" s="254">
        <f>SUBTOTAL(9,H661:H675)</f>
        <v>107063</v>
      </c>
      <c r="I677" s="178">
        <f>SUBTOTAL(9,I661:I675)</f>
        <v>0</v>
      </c>
      <c r="J677" s="179" t="s">
        <v>943</v>
      </c>
      <c r="K677" s="180"/>
      <c r="L677" s="181"/>
      <c r="N677" s="9">
        <f>SUM(H677:I677)</f>
        <v>107063</v>
      </c>
    </row>
    <row r="678" spans="1:14" ht="24" outlineLevel="2">
      <c r="A678" s="56" t="s">
        <v>1557</v>
      </c>
      <c r="B678" s="71" t="s">
        <v>1558</v>
      </c>
      <c r="C678" s="27" t="s">
        <v>2066</v>
      </c>
      <c r="D678" s="211" t="s">
        <v>436</v>
      </c>
      <c r="E678" s="211" t="s">
        <v>435</v>
      </c>
      <c r="F678" s="212">
        <v>3.5</v>
      </c>
      <c r="G678" s="213">
        <v>5640</v>
      </c>
      <c r="H678" s="214">
        <v>5640</v>
      </c>
      <c r="I678" s="215"/>
      <c r="J678" s="216" t="s">
        <v>388</v>
      </c>
      <c r="K678" s="216" t="s">
        <v>433</v>
      </c>
      <c r="L678" s="217">
        <v>10</v>
      </c>
      <c r="M678" s="315" t="s">
        <v>2131</v>
      </c>
    </row>
    <row r="679" spans="1:14" ht="24" outlineLevel="2">
      <c r="A679" s="57" t="s">
        <v>1564</v>
      </c>
      <c r="B679" s="72" t="s">
        <v>1565</v>
      </c>
      <c r="C679" s="28" t="s">
        <v>2067</v>
      </c>
      <c r="D679" s="218" t="s">
        <v>436</v>
      </c>
      <c r="E679" s="218" t="s">
        <v>435</v>
      </c>
      <c r="F679" s="114">
        <v>4.3330000000000002</v>
      </c>
      <c r="G679" s="219">
        <v>6360</v>
      </c>
      <c r="H679" s="220">
        <v>6357</v>
      </c>
      <c r="I679" s="116"/>
      <c r="J679" s="117" t="s">
        <v>388</v>
      </c>
      <c r="K679" s="117" t="s">
        <v>433</v>
      </c>
      <c r="L679" s="115">
        <v>10</v>
      </c>
      <c r="M679" s="315" t="s">
        <v>2131</v>
      </c>
    </row>
    <row r="680" spans="1:14" ht="24" outlineLevel="2">
      <c r="A680" s="57" t="s">
        <v>1588</v>
      </c>
      <c r="B680" s="72" t="s">
        <v>1589</v>
      </c>
      <c r="C680" s="28" t="s">
        <v>2068</v>
      </c>
      <c r="D680" s="218" t="s">
        <v>436</v>
      </c>
      <c r="E680" s="218" t="s">
        <v>435</v>
      </c>
      <c r="F680" s="114">
        <v>1.92</v>
      </c>
      <c r="G680" s="219">
        <v>3720</v>
      </c>
      <c r="H680" s="220">
        <v>3635</v>
      </c>
      <c r="I680" s="116"/>
      <c r="J680" s="117" t="s">
        <v>388</v>
      </c>
      <c r="K680" s="117" t="s">
        <v>433</v>
      </c>
      <c r="L680" s="115">
        <v>10</v>
      </c>
      <c r="M680" s="315" t="s">
        <v>2131</v>
      </c>
    </row>
    <row r="681" spans="1:14" ht="52.5" customHeight="1" outlineLevel="2">
      <c r="A681" s="62" t="s">
        <v>1592</v>
      </c>
      <c r="B681" s="73" t="s">
        <v>357</v>
      </c>
      <c r="C681" s="29" t="s">
        <v>2069</v>
      </c>
      <c r="D681" s="255" t="s">
        <v>437</v>
      </c>
      <c r="E681" s="255" t="s">
        <v>435</v>
      </c>
      <c r="F681" s="119">
        <v>0.5</v>
      </c>
      <c r="G681" s="256">
        <v>1680</v>
      </c>
      <c r="H681" s="257">
        <v>969</v>
      </c>
      <c r="I681" s="121"/>
      <c r="J681" s="122" t="s">
        <v>388</v>
      </c>
      <c r="K681" s="122" t="s">
        <v>433</v>
      </c>
      <c r="L681" s="120">
        <v>10</v>
      </c>
    </row>
    <row r="682" spans="1:14" outlineLevel="1">
      <c r="A682" s="63"/>
      <c r="B682" s="74">
        <f>SUBTOTAL(3,B678:B681)</f>
        <v>4</v>
      </c>
      <c r="C682" s="10"/>
      <c r="D682" s="258"/>
      <c r="E682" s="258"/>
      <c r="F682" s="124"/>
      <c r="G682" s="259"/>
      <c r="H682" s="260"/>
      <c r="I682" s="126"/>
      <c r="J682" s="225" t="s">
        <v>824</v>
      </c>
      <c r="K682" s="128"/>
      <c r="L682" s="129"/>
    </row>
    <row r="683" spans="1:14" outlineLevel="1">
      <c r="A683" s="64"/>
      <c r="B683" s="75"/>
      <c r="C683" s="30"/>
      <c r="D683" s="261"/>
      <c r="E683" s="261"/>
      <c r="F683" s="131"/>
      <c r="G683" s="262"/>
      <c r="H683" s="263">
        <f>SUBTOTAL(9,H678:H681)</f>
        <v>16601</v>
      </c>
      <c r="I683" s="133">
        <f>SUBTOTAL(9,I678:I681)</f>
        <v>0</v>
      </c>
      <c r="J683" s="226" t="s">
        <v>853</v>
      </c>
      <c r="K683" s="135"/>
      <c r="L683" s="136"/>
      <c r="N683" s="9">
        <f>SUM(H683:I683)</f>
        <v>16601</v>
      </c>
    </row>
    <row r="684" spans="1:14" ht="36" outlineLevel="2">
      <c r="A684" s="39" t="s">
        <v>1720</v>
      </c>
      <c r="B684" s="88" t="s">
        <v>1721</v>
      </c>
      <c r="C684" s="19" t="s">
        <v>2070</v>
      </c>
      <c r="D684" s="105" t="s">
        <v>436</v>
      </c>
      <c r="E684" s="105" t="s">
        <v>434</v>
      </c>
      <c r="F684" s="111">
        <v>2</v>
      </c>
      <c r="G684" s="235">
        <v>7800</v>
      </c>
      <c r="H684" s="112">
        <v>2870</v>
      </c>
      <c r="I684" s="112"/>
      <c r="J684" s="107" t="s">
        <v>399</v>
      </c>
      <c r="K684" s="107" t="s">
        <v>433</v>
      </c>
      <c r="L684" s="106">
        <v>12</v>
      </c>
    </row>
    <row r="685" spans="1:14" ht="24" outlineLevel="2">
      <c r="A685" s="47" t="s">
        <v>1728</v>
      </c>
      <c r="B685" s="81" t="s">
        <v>1729</v>
      </c>
      <c r="C685" s="5" t="s">
        <v>2071</v>
      </c>
      <c r="D685" s="140" t="s">
        <v>436</v>
      </c>
      <c r="E685" s="140" t="s">
        <v>435</v>
      </c>
      <c r="F685" s="141">
        <v>0.8</v>
      </c>
      <c r="G685" s="221">
        <v>10440</v>
      </c>
      <c r="H685" s="167">
        <v>2141</v>
      </c>
      <c r="I685" s="167"/>
      <c r="J685" s="144" t="s">
        <v>399</v>
      </c>
      <c r="K685" s="144" t="s">
        <v>433</v>
      </c>
      <c r="L685" s="145">
        <v>12</v>
      </c>
    </row>
    <row r="686" spans="1:14" ht="24" outlineLevel="2">
      <c r="A686" s="47" t="s">
        <v>1730</v>
      </c>
      <c r="B686" s="81" t="s">
        <v>1731</v>
      </c>
      <c r="C686" s="5" t="s">
        <v>2072</v>
      </c>
      <c r="D686" s="140" t="s">
        <v>436</v>
      </c>
      <c r="E686" s="140" t="s">
        <v>434</v>
      </c>
      <c r="F686" s="141">
        <v>1</v>
      </c>
      <c r="G686" s="221">
        <v>4596</v>
      </c>
      <c r="H686" s="167">
        <v>1435</v>
      </c>
      <c r="I686" s="167"/>
      <c r="J686" s="144" t="s">
        <v>399</v>
      </c>
      <c r="K686" s="144" t="s">
        <v>433</v>
      </c>
      <c r="L686" s="145">
        <v>12</v>
      </c>
    </row>
    <row r="687" spans="1:14" ht="28.5" customHeight="1" outlineLevel="2">
      <c r="A687" s="47" t="s">
        <v>1732</v>
      </c>
      <c r="B687" s="81" t="s">
        <v>1733</v>
      </c>
      <c r="C687" s="5" t="s">
        <v>2073</v>
      </c>
      <c r="D687" s="140" t="s">
        <v>436</v>
      </c>
      <c r="E687" s="140" t="s">
        <v>434</v>
      </c>
      <c r="F687" s="141">
        <v>1</v>
      </c>
      <c r="G687" s="221">
        <v>6300</v>
      </c>
      <c r="H687" s="167">
        <v>1435</v>
      </c>
      <c r="I687" s="167"/>
      <c r="J687" s="144" t="s">
        <v>399</v>
      </c>
      <c r="K687" s="144" t="s">
        <v>433</v>
      </c>
      <c r="L687" s="145">
        <v>12</v>
      </c>
    </row>
    <row r="688" spans="1:14" ht="48" outlineLevel="2">
      <c r="A688" s="47" t="s">
        <v>1752</v>
      </c>
      <c r="B688" s="81" t="s">
        <v>1753</v>
      </c>
      <c r="C688" s="5" t="s">
        <v>2074</v>
      </c>
      <c r="D688" s="140" t="s">
        <v>436</v>
      </c>
      <c r="E688" s="140" t="s">
        <v>434</v>
      </c>
      <c r="F688" s="141">
        <v>1</v>
      </c>
      <c r="G688" s="221">
        <v>2340</v>
      </c>
      <c r="H688" s="167">
        <v>1435</v>
      </c>
      <c r="I688" s="167"/>
      <c r="J688" s="144" t="s">
        <v>399</v>
      </c>
      <c r="K688" s="144" t="s">
        <v>433</v>
      </c>
      <c r="L688" s="145">
        <v>12</v>
      </c>
    </row>
    <row r="689" spans="1:14" ht="36" outlineLevel="2">
      <c r="A689" s="47" t="s">
        <v>1754</v>
      </c>
      <c r="B689" s="81" t="s">
        <v>1755</v>
      </c>
      <c r="C689" s="5" t="s">
        <v>2075</v>
      </c>
      <c r="D689" s="140" t="s">
        <v>436</v>
      </c>
      <c r="E689" s="140" t="s">
        <v>431</v>
      </c>
      <c r="F689" s="141">
        <v>5.5</v>
      </c>
      <c r="G689" s="221">
        <v>9360</v>
      </c>
      <c r="H689" s="167">
        <v>9360</v>
      </c>
      <c r="I689" s="167">
        <v>1947</v>
      </c>
      <c r="J689" s="144" t="s">
        <v>399</v>
      </c>
      <c r="K689" s="144" t="s">
        <v>433</v>
      </c>
      <c r="L689" s="145">
        <v>12</v>
      </c>
    </row>
    <row r="690" spans="1:14" ht="50.25" customHeight="1" outlineLevel="2">
      <c r="A690" s="47" t="s">
        <v>1768</v>
      </c>
      <c r="B690" s="81" t="s">
        <v>1769</v>
      </c>
      <c r="C690" s="5" t="s">
        <v>2076</v>
      </c>
      <c r="D690" s="140" t="s">
        <v>436</v>
      </c>
      <c r="E690" s="140" t="s">
        <v>431</v>
      </c>
      <c r="F690" s="141">
        <v>1</v>
      </c>
      <c r="G690" s="221">
        <v>11040</v>
      </c>
      <c r="H690" s="167">
        <v>2056</v>
      </c>
      <c r="I690" s="167"/>
      <c r="J690" s="144" t="s">
        <v>399</v>
      </c>
      <c r="K690" s="144" t="s">
        <v>433</v>
      </c>
      <c r="L690" s="145">
        <v>12</v>
      </c>
    </row>
    <row r="691" spans="1:14" ht="26.25" customHeight="1" outlineLevel="2">
      <c r="A691" s="47" t="s">
        <v>1845</v>
      </c>
      <c r="B691" s="81" t="s">
        <v>1846</v>
      </c>
      <c r="C691" s="5" t="s">
        <v>2077</v>
      </c>
      <c r="D691" s="140" t="s">
        <v>436</v>
      </c>
      <c r="E691" s="140" t="s">
        <v>435</v>
      </c>
      <c r="F691" s="141">
        <v>3.9</v>
      </c>
      <c r="G691" s="221">
        <v>8820</v>
      </c>
      <c r="H691" s="167">
        <v>8820</v>
      </c>
      <c r="I691" s="167">
        <v>1619</v>
      </c>
      <c r="J691" s="144" t="s">
        <v>399</v>
      </c>
      <c r="K691" s="144" t="s">
        <v>433</v>
      </c>
      <c r="L691" s="145">
        <v>12</v>
      </c>
      <c r="M691" s="315" t="s">
        <v>2131</v>
      </c>
    </row>
    <row r="692" spans="1:14" ht="12" customHeight="1" outlineLevel="2">
      <c r="A692" s="47" t="s">
        <v>1847</v>
      </c>
      <c r="B692" s="81" t="s">
        <v>1848</v>
      </c>
      <c r="C692" s="5" t="s">
        <v>2078</v>
      </c>
      <c r="D692" s="140" t="s">
        <v>436</v>
      </c>
      <c r="E692" s="140" t="s">
        <v>434</v>
      </c>
      <c r="F692" s="141">
        <v>1</v>
      </c>
      <c r="G692" s="221">
        <v>6300</v>
      </c>
      <c r="H692" s="167">
        <v>1435</v>
      </c>
      <c r="I692" s="167"/>
      <c r="J692" s="144" t="s">
        <v>399</v>
      </c>
      <c r="K692" s="144" t="s">
        <v>433</v>
      </c>
      <c r="L692" s="145">
        <v>12</v>
      </c>
    </row>
    <row r="693" spans="1:14" ht="12.75" customHeight="1" outlineLevel="2">
      <c r="A693" s="47" t="s">
        <v>1857</v>
      </c>
      <c r="B693" s="81" t="s">
        <v>1858</v>
      </c>
      <c r="C693" s="5" t="s">
        <v>2079</v>
      </c>
      <c r="D693" s="140" t="s">
        <v>436</v>
      </c>
      <c r="E693" s="140" t="s">
        <v>435</v>
      </c>
      <c r="F693" s="141">
        <v>4</v>
      </c>
      <c r="G693" s="221">
        <v>22368</v>
      </c>
      <c r="H693" s="167">
        <v>10707</v>
      </c>
      <c r="I693" s="167"/>
      <c r="J693" s="144" t="s">
        <v>399</v>
      </c>
      <c r="K693" s="144" t="s">
        <v>433</v>
      </c>
      <c r="L693" s="145">
        <v>12</v>
      </c>
      <c r="M693" s="315" t="s">
        <v>2131</v>
      </c>
    </row>
    <row r="694" spans="1:14" ht="48" outlineLevel="2">
      <c r="A694" s="37" t="s">
        <v>1879</v>
      </c>
      <c r="B694" s="82" t="s">
        <v>370</v>
      </c>
      <c r="C694" s="14" t="s">
        <v>2080</v>
      </c>
      <c r="D694" s="99" t="s">
        <v>437</v>
      </c>
      <c r="E694" s="99" t="s">
        <v>435</v>
      </c>
      <c r="F694" s="147">
        <v>0.5</v>
      </c>
      <c r="G694" s="236">
        <v>1394</v>
      </c>
      <c r="H694" s="237">
        <v>1393</v>
      </c>
      <c r="I694" s="237"/>
      <c r="J694" s="100" t="s">
        <v>399</v>
      </c>
      <c r="K694" s="100" t="s">
        <v>433</v>
      </c>
      <c r="L694" s="101">
        <v>12</v>
      </c>
    </row>
    <row r="695" spans="1:14" outlineLevel="1">
      <c r="A695" s="49"/>
      <c r="B695" s="86">
        <f>SUBTOTAL(3,B684:B694)</f>
        <v>11</v>
      </c>
      <c r="C695" s="18"/>
      <c r="D695" s="151"/>
      <c r="E695" s="151"/>
      <c r="F695" s="152"/>
      <c r="G695" s="238"/>
      <c r="H695" s="239"/>
      <c r="I695" s="239"/>
      <c r="J695" s="156" t="s">
        <v>825</v>
      </c>
      <c r="K695" s="157"/>
      <c r="L695" s="158"/>
    </row>
    <row r="696" spans="1:14" outlineLevel="1">
      <c r="A696" s="50"/>
      <c r="B696" s="87"/>
      <c r="C696" s="17"/>
      <c r="D696" s="159"/>
      <c r="E696" s="159"/>
      <c r="F696" s="160"/>
      <c r="G696" s="240"/>
      <c r="H696" s="241">
        <f>SUBTOTAL(9,H684:H694)</f>
        <v>43087</v>
      </c>
      <c r="I696" s="241">
        <f>SUBTOTAL(9,I684:I694)</f>
        <v>3566</v>
      </c>
      <c r="J696" s="164" t="s">
        <v>854</v>
      </c>
      <c r="K696" s="165"/>
      <c r="L696" s="166"/>
      <c r="N696" s="9">
        <f>SUM(H696:I696)</f>
        <v>46653</v>
      </c>
    </row>
    <row r="697" spans="1:14" ht="36" outlineLevel="2">
      <c r="A697" s="46" t="s">
        <v>606</v>
      </c>
      <c r="B697" s="71" t="s">
        <v>723</v>
      </c>
      <c r="C697" s="27" t="s">
        <v>2081</v>
      </c>
      <c r="D697" s="105" t="s">
        <v>436</v>
      </c>
      <c r="E697" s="105" t="s">
        <v>435</v>
      </c>
      <c r="F697" s="111">
        <v>3</v>
      </c>
      <c r="G697" s="23">
        <v>13800</v>
      </c>
      <c r="H697" s="138">
        <v>7034</v>
      </c>
      <c r="I697" s="138"/>
      <c r="J697" s="224" t="s">
        <v>382</v>
      </c>
      <c r="K697" s="107" t="s">
        <v>432</v>
      </c>
      <c r="L697" s="106">
        <v>6</v>
      </c>
      <c r="M697" s="315" t="s">
        <v>2131</v>
      </c>
    </row>
    <row r="698" spans="1:14" ht="36" outlineLevel="2">
      <c r="A698" s="61" t="s">
        <v>607</v>
      </c>
      <c r="B698" s="72" t="s">
        <v>724</v>
      </c>
      <c r="C698" s="28" t="s">
        <v>2082</v>
      </c>
      <c r="D698" s="140" t="s">
        <v>436</v>
      </c>
      <c r="E698" s="140" t="s">
        <v>435</v>
      </c>
      <c r="F698" s="141">
        <v>1</v>
      </c>
      <c r="G698" s="4">
        <v>6456</v>
      </c>
      <c r="H698" s="143">
        <v>2345</v>
      </c>
      <c r="I698" s="143"/>
      <c r="J698" s="192" t="s">
        <v>382</v>
      </c>
      <c r="K698" s="144" t="s">
        <v>432</v>
      </c>
      <c r="L698" s="145">
        <v>6</v>
      </c>
      <c r="M698" s="315" t="s">
        <v>2131</v>
      </c>
    </row>
    <row r="699" spans="1:14" ht="24" outlineLevel="2">
      <c r="A699" s="61" t="s">
        <v>609</v>
      </c>
      <c r="B699" s="72" t="s">
        <v>726</v>
      </c>
      <c r="C699" s="28" t="s">
        <v>2083</v>
      </c>
      <c r="D699" s="140" t="s">
        <v>436</v>
      </c>
      <c r="E699" s="140" t="s">
        <v>435</v>
      </c>
      <c r="F699" s="141">
        <v>6</v>
      </c>
      <c r="G699" s="4">
        <v>20400</v>
      </c>
      <c r="H699" s="143">
        <v>14066</v>
      </c>
      <c r="I699" s="143"/>
      <c r="J699" s="192" t="s">
        <v>382</v>
      </c>
      <c r="K699" s="144" t="s">
        <v>432</v>
      </c>
      <c r="L699" s="145">
        <v>6</v>
      </c>
    </row>
    <row r="700" spans="1:14" ht="36" outlineLevel="2">
      <c r="A700" s="47" t="s">
        <v>451</v>
      </c>
      <c r="B700" s="72" t="s">
        <v>741</v>
      </c>
      <c r="C700" s="28" t="s">
        <v>2084</v>
      </c>
      <c r="D700" s="140" t="s">
        <v>436</v>
      </c>
      <c r="E700" s="140" t="s">
        <v>435</v>
      </c>
      <c r="F700" s="141">
        <v>4</v>
      </c>
      <c r="G700" s="4">
        <v>9780</v>
      </c>
      <c r="H700" s="143">
        <v>9378</v>
      </c>
      <c r="I700" s="143"/>
      <c r="J700" s="144" t="s">
        <v>382</v>
      </c>
      <c r="K700" s="144" t="s">
        <v>432</v>
      </c>
      <c r="L700" s="145">
        <v>6</v>
      </c>
    </row>
    <row r="701" spans="1:14" ht="36" outlineLevel="2">
      <c r="A701" s="66" t="s">
        <v>611</v>
      </c>
      <c r="B701" s="73" t="s">
        <v>728</v>
      </c>
      <c r="C701" s="29" t="s">
        <v>2085</v>
      </c>
      <c r="D701" s="99" t="s">
        <v>436</v>
      </c>
      <c r="E701" s="99" t="s">
        <v>431</v>
      </c>
      <c r="F701" s="147">
        <v>2.25</v>
      </c>
      <c r="G701" s="148">
        <v>13800</v>
      </c>
      <c r="H701" s="150">
        <v>4220</v>
      </c>
      <c r="I701" s="150"/>
      <c r="J701" s="296" t="s">
        <v>383</v>
      </c>
      <c r="K701" s="100" t="s">
        <v>432</v>
      </c>
      <c r="L701" s="101">
        <v>6</v>
      </c>
    </row>
    <row r="702" spans="1:14" outlineLevel="1">
      <c r="A702" s="67"/>
      <c r="B702" s="76">
        <f>SUBTOTAL(3,B697:B701)</f>
        <v>5</v>
      </c>
      <c r="C702" s="11"/>
      <c r="D702" s="168"/>
      <c r="E702" s="168"/>
      <c r="F702" s="169"/>
      <c r="G702" s="251"/>
      <c r="H702" s="171"/>
      <c r="I702" s="171"/>
      <c r="J702" s="297" t="s">
        <v>826</v>
      </c>
      <c r="K702" s="173"/>
      <c r="L702" s="174"/>
    </row>
    <row r="703" spans="1:14" outlineLevel="1">
      <c r="A703" s="68"/>
      <c r="B703" s="77"/>
      <c r="C703" s="31"/>
      <c r="D703" s="175"/>
      <c r="E703" s="175"/>
      <c r="F703" s="176"/>
      <c r="G703" s="253"/>
      <c r="H703" s="178">
        <f>SUBTOTAL(9,H697:H701)</f>
        <v>37043</v>
      </c>
      <c r="I703" s="178">
        <f>SUBTOTAL(9,I697:I701)</f>
        <v>0</v>
      </c>
      <c r="J703" s="298" t="s">
        <v>944</v>
      </c>
      <c r="K703" s="180"/>
      <c r="L703" s="181"/>
    </row>
    <row r="704" spans="1:14" ht="24.75" customHeight="1" outlineLevel="2">
      <c r="A704" s="56" t="s">
        <v>1590</v>
      </c>
      <c r="B704" s="71" t="s">
        <v>355</v>
      </c>
      <c r="C704" s="27" t="s">
        <v>2086</v>
      </c>
      <c r="D704" s="211" t="s">
        <v>437</v>
      </c>
      <c r="E704" s="211" t="s">
        <v>435</v>
      </c>
      <c r="F704" s="212">
        <v>1</v>
      </c>
      <c r="G704" s="213">
        <v>5280</v>
      </c>
      <c r="H704" s="214">
        <v>2308</v>
      </c>
      <c r="I704" s="215"/>
      <c r="J704" s="216" t="s">
        <v>390</v>
      </c>
      <c r="K704" s="216" t="s">
        <v>433</v>
      </c>
      <c r="L704" s="217">
        <v>10</v>
      </c>
    </row>
    <row r="705" spans="1:13" ht="36" outlineLevel="2">
      <c r="A705" s="47" t="s">
        <v>1716</v>
      </c>
      <c r="B705" s="81" t="s">
        <v>1717</v>
      </c>
      <c r="C705" s="5" t="s">
        <v>2087</v>
      </c>
      <c r="D705" s="140" t="s">
        <v>436</v>
      </c>
      <c r="E705" s="140" t="s">
        <v>434</v>
      </c>
      <c r="F705" s="141">
        <v>1</v>
      </c>
      <c r="G705" s="221">
        <v>4140</v>
      </c>
      <c r="H705" s="167">
        <v>1512</v>
      </c>
      <c r="I705" s="167"/>
      <c r="J705" s="144" t="s">
        <v>390</v>
      </c>
      <c r="K705" s="144" t="s">
        <v>433</v>
      </c>
      <c r="L705" s="145">
        <v>12</v>
      </c>
    </row>
    <row r="706" spans="1:13" ht="36" outlineLevel="2">
      <c r="A706" s="47" t="s">
        <v>1746</v>
      </c>
      <c r="B706" s="81" t="s">
        <v>1747</v>
      </c>
      <c r="C706" s="5" t="s">
        <v>2088</v>
      </c>
      <c r="D706" s="140" t="s">
        <v>436</v>
      </c>
      <c r="E706" s="140" t="s">
        <v>431</v>
      </c>
      <c r="F706" s="141">
        <v>2.5</v>
      </c>
      <c r="G706" s="221">
        <v>7788</v>
      </c>
      <c r="H706" s="167">
        <v>5427</v>
      </c>
      <c r="I706" s="167"/>
      <c r="J706" s="144" t="s">
        <v>390</v>
      </c>
      <c r="K706" s="144" t="s">
        <v>433</v>
      </c>
      <c r="L706" s="145">
        <v>12</v>
      </c>
    </row>
    <row r="707" spans="1:13" outlineLevel="2">
      <c r="A707" s="47" t="s">
        <v>1760</v>
      </c>
      <c r="B707" s="81" t="s">
        <v>1761</v>
      </c>
      <c r="C707" s="5" t="s">
        <v>2089</v>
      </c>
      <c r="D707" s="140" t="s">
        <v>436</v>
      </c>
      <c r="E707" s="140" t="s">
        <v>435</v>
      </c>
      <c r="F707" s="141">
        <v>1</v>
      </c>
      <c r="G707" s="221">
        <v>6900</v>
      </c>
      <c r="H707" s="167">
        <v>2830</v>
      </c>
      <c r="I707" s="167"/>
      <c r="J707" s="144" t="s">
        <v>390</v>
      </c>
      <c r="K707" s="144" t="s">
        <v>433</v>
      </c>
      <c r="L707" s="145">
        <v>12</v>
      </c>
    </row>
    <row r="708" spans="1:13" ht="60" outlineLevel="2">
      <c r="A708" s="47" t="s">
        <v>1770</v>
      </c>
      <c r="B708" s="81" t="s">
        <v>1771</v>
      </c>
      <c r="C708" s="5" t="s">
        <v>2090</v>
      </c>
      <c r="D708" s="140" t="s">
        <v>436</v>
      </c>
      <c r="E708" s="140" t="s">
        <v>435</v>
      </c>
      <c r="F708" s="141">
        <v>3.3</v>
      </c>
      <c r="G708" s="221">
        <v>22080</v>
      </c>
      <c r="H708" s="167">
        <v>9340</v>
      </c>
      <c r="I708" s="167"/>
      <c r="J708" s="144" t="s">
        <v>390</v>
      </c>
      <c r="K708" s="144" t="s">
        <v>433</v>
      </c>
      <c r="L708" s="145">
        <v>12</v>
      </c>
      <c r="M708" s="315" t="s">
        <v>2131</v>
      </c>
    </row>
    <row r="709" spans="1:13" ht="60" outlineLevel="2">
      <c r="A709" s="47" t="s">
        <v>1861</v>
      </c>
      <c r="B709" s="81" t="s">
        <v>1862</v>
      </c>
      <c r="C709" s="5" t="s">
        <v>2091</v>
      </c>
      <c r="D709" s="140" t="s">
        <v>436</v>
      </c>
      <c r="E709" s="140" t="s">
        <v>431</v>
      </c>
      <c r="F709" s="141">
        <v>1</v>
      </c>
      <c r="G709" s="221">
        <v>3900</v>
      </c>
      <c r="H709" s="167">
        <v>2171</v>
      </c>
      <c r="I709" s="167"/>
      <c r="J709" s="144" t="s">
        <v>390</v>
      </c>
      <c r="K709" s="144" t="s">
        <v>433</v>
      </c>
      <c r="L709" s="145">
        <v>12</v>
      </c>
    </row>
    <row r="710" spans="1:13" outlineLevel="2">
      <c r="A710" s="47" t="s">
        <v>1863</v>
      </c>
      <c r="B710" s="81" t="s">
        <v>1864</v>
      </c>
      <c r="C710" s="5" t="s">
        <v>2092</v>
      </c>
      <c r="D710" s="140" t="s">
        <v>436</v>
      </c>
      <c r="E710" s="140" t="s">
        <v>435</v>
      </c>
      <c r="F710" s="141">
        <v>1</v>
      </c>
      <c r="G710" s="221">
        <v>3240</v>
      </c>
      <c r="H710" s="167">
        <v>2830</v>
      </c>
      <c r="I710" s="167"/>
      <c r="J710" s="144" t="s">
        <v>390</v>
      </c>
      <c r="K710" s="144" t="s">
        <v>433</v>
      </c>
      <c r="L710" s="145">
        <v>12</v>
      </c>
    </row>
    <row r="711" spans="1:13" ht="24" outlineLevel="2">
      <c r="A711" s="37" t="s">
        <v>1867</v>
      </c>
      <c r="B711" s="82" t="s">
        <v>1868</v>
      </c>
      <c r="C711" s="14" t="s">
        <v>2093</v>
      </c>
      <c r="D711" s="99" t="s">
        <v>436</v>
      </c>
      <c r="E711" s="99" t="s">
        <v>435</v>
      </c>
      <c r="F711" s="147">
        <v>2</v>
      </c>
      <c r="G711" s="236">
        <v>6840</v>
      </c>
      <c r="H711" s="237">
        <v>5661</v>
      </c>
      <c r="I711" s="237"/>
      <c r="J711" s="100" t="s">
        <v>390</v>
      </c>
      <c r="K711" s="100" t="s">
        <v>433</v>
      </c>
      <c r="L711" s="101">
        <v>12</v>
      </c>
      <c r="M711" s="315" t="s">
        <v>2131</v>
      </c>
    </row>
    <row r="712" spans="1:13" outlineLevel="1">
      <c r="A712" s="49"/>
      <c r="B712" s="86">
        <f>SUBTOTAL(3,B704:B711)</f>
        <v>8</v>
      </c>
      <c r="C712" s="18"/>
      <c r="D712" s="151"/>
      <c r="E712" s="151"/>
      <c r="F712" s="152"/>
      <c r="G712" s="238"/>
      <c r="H712" s="239"/>
      <c r="I712" s="239"/>
      <c r="J712" s="156" t="s">
        <v>827</v>
      </c>
      <c r="K712" s="157"/>
      <c r="L712" s="158"/>
    </row>
    <row r="713" spans="1:13" outlineLevel="1">
      <c r="A713" s="50"/>
      <c r="B713" s="87"/>
      <c r="C713" s="17"/>
      <c r="D713" s="159"/>
      <c r="E713" s="159"/>
      <c r="F713" s="160"/>
      <c r="G713" s="240"/>
      <c r="H713" s="241">
        <f>SUBTOTAL(9,H704:H711)</f>
        <v>32079</v>
      </c>
      <c r="I713" s="241">
        <f>SUBTOTAL(9,I704:I711)</f>
        <v>0</v>
      </c>
      <c r="J713" s="164" t="s">
        <v>855</v>
      </c>
      <c r="K713" s="165"/>
      <c r="L713" s="166"/>
    </row>
    <row r="714" spans="1:13" ht="36" outlineLevel="2">
      <c r="A714" s="58" t="s">
        <v>1683</v>
      </c>
      <c r="B714" s="88" t="s">
        <v>1684</v>
      </c>
      <c r="C714" s="19" t="s">
        <v>2094</v>
      </c>
      <c r="D714" s="227" t="s">
        <v>436</v>
      </c>
      <c r="E714" s="227" t="s">
        <v>435</v>
      </c>
      <c r="F714" s="212">
        <v>3.8</v>
      </c>
      <c r="G714" s="217">
        <v>14760</v>
      </c>
      <c r="H714" s="215">
        <v>8663</v>
      </c>
      <c r="I714" s="215"/>
      <c r="J714" s="216" t="s">
        <v>395</v>
      </c>
      <c r="K714" s="216" t="s">
        <v>433</v>
      </c>
      <c r="L714" s="217">
        <v>11</v>
      </c>
      <c r="M714" s="315" t="s">
        <v>2131</v>
      </c>
    </row>
    <row r="715" spans="1:13" ht="36" outlineLevel="2">
      <c r="A715" s="42" t="s">
        <v>1692</v>
      </c>
      <c r="B715" s="81" t="s">
        <v>1693</v>
      </c>
      <c r="C715" s="5" t="s">
        <v>2095</v>
      </c>
      <c r="D715" s="113" t="s">
        <v>436</v>
      </c>
      <c r="E715" s="113" t="s">
        <v>431</v>
      </c>
      <c r="F715" s="114">
        <v>3</v>
      </c>
      <c r="G715" s="115">
        <v>17040</v>
      </c>
      <c r="H715" s="116">
        <v>5973</v>
      </c>
      <c r="I715" s="116"/>
      <c r="J715" s="117" t="s">
        <v>395</v>
      </c>
      <c r="K715" s="117" t="s">
        <v>433</v>
      </c>
      <c r="L715" s="115">
        <v>11</v>
      </c>
      <c r="M715" s="315" t="s">
        <v>2131</v>
      </c>
    </row>
    <row r="716" spans="1:13" ht="36" outlineLevel="2">
      <c r="A716" s="43" t="s">
        <v>1698</v>
      </c>
      <c r="B716" s="82" t="s">
        <v>1699</v>
      </c>
      <c r="C716" s="14" t="s">
        <v>2096</v>
      </c>
      <c r="D716" s="118" t="s">
        <v>436</v>
      </c>
      <c r="E716" s="118" t="s">
        <v>435</v>
      </c>
      <c r="F716" s="119">
        <v>4.5</v>
      </c>
      <c r="G716" s="120">
        <v>12720</v>
      </c>
      <c r="H716" s="121">
        <v>9275</v>
      </c>
      <c r="I716" s="121"/>
      <c r="J716" s="122" t="s">
        <v>395</v>
      </c>
      <c r="K716" s="122" t="s">
        <v>433</v>
      </c>
      <c r="L716" s="120">
        <v>11</v>
      </c>
    </row>
    <row r="717" spans="1:13" outlineLevel="1">
      <c r="A717" s="44"/>
      <c r="B717" s="86">
        <f>SUBTOTAL(3,B714:B716)</f>
        <v>3</v>
      </c>
      <c r="C717" s="18"/>
      <c r="D717" s="123"/>
      <c r="E717" s="123"/>
      <c r="F717" s="124"/>
      <c r="G717" s="125"/>
      <c r="H717" s="126"/>
      <c r="I717" s="126"/>
      <c r="J717" s="225" t="s">
        <v>828</v>
      </c>
      <c r="K717" s="128"/>
      <c r="L717" s="129"/>
    </row>
    <row r="718" spans="1:13" outlineLevel="1">
      <c r="A718" s="45"/>
      <c r="B718" s="87"/>
      <c r="C718" s="17"/>
      <c r="D718" s="130"/>
      <c r="E718" s="130"/>
      <c r="F718" s="131"/>
      <c r="G718" s="132"/>
      <c r="H718" s="133">
        <f>SUBTOTAL(9,H714:H716)</f>
        <v>23911</v>
      </c>
      <c r="I718" s="133">
        <f>SUBTOTAL(9,I714:I716)</f>
        <v>0</v>
      </c>
      <c r="J718" s="226" t="s">
        <v>856</v>
      </c>
      <c r="K718" s="135"/>
      <c r="L718" s="136"/>
    </row>
    <row r="719" spans="1:13" ht="36" outlineLevel="2">
      <c r="A719" s="39" t="s">
        <v>524</v>
      </c>
      <c r="B719" s="71" t="s">
        <v>675</v>
      </c>
      <c r="C719" s="27" t="s">
        <v>2097</v>
      </c>
      <c r="D719" s="105" t="s">
        <v>436</v>
      </c>
      <c r="E719" s="105" t="s">
        <v>431</v>
      </c>
      <c r="F719" s="111">
        <v>2.8330000000000002</v>
      </c>
      <c r="G719" s="23">
        <v>9000</v>
      </c>
      <c r="H719" s="138">
        <v>5249</v>
      </c>
      <c r="I719" s="138"/>
      <c r="J719" s="107" t="s">
        <v>1133</v>
      </c>
      <c r="K719" s="107" t="s">
        <v>432</v>
      </c>
      <c r="L719" s="106">
        <v>2</v>
      </c>
    </row>
    <row r="720" spans="1:13" ht="61.5" customHeight="1" outlineLevel="2">
      <c r="A720" s="47" t="s">
        <v>525</v>
      </c>
      <c r="B720" s="72" t="s">
        <v>676</v>
      </c>
      <c r="C720" s="28" t="s">
        <v>2098</v>
      </c>
      <c r="D720" s="140" t="s">
        <v>436</v>
      </c>
      <c r="E720" s="140" t="s">
        <v>434</v>
      </c>
      <c r="F720" s="141">
        <v>1.333</v>
      </c>
      <c r="G720" s="4">
        <v>8400</v>
      </c>
      <c r="H720" s="143">
        <v>1852</v>
      </c>
      <c r="I720" s="143"/>
      <c r="J720" s="144" t="s">
        <v>1133</v>
      </c>
      <c r="K720" s="144" t="s">
        <v>432</v>
      </c>
      <c r="L720" s="145">
        <v>2</v>
      </c>
    </row>
    <row r="721" spans="1:14" ht="36" outlineLevel="2">
      <c r="A721" s="47" t="s">
        <v>529</v>
      </c>
      <c r="B721" s="72" t="s">
        <v>680</v>
      </c>
      <c r="C721" s="28" t="s">
        <v>2099</v>
      </c>
      <c r="D721" s="140" t="s">
        <v>436</v>
      </c>
      <c r="E721" s="140" t="s">
        <v>435</v>
      </c>
      <c r="F721" s="141">
        <v>2.5</v>
      </c>
      <c r="G721" s="4">
        <v>21480</v>
      </c>
      <c r="H721" s="143">
        <v>5790</v>
      </c>
      <c r="I721" s="143"/>
      <c r="J721" s="144" t="s">
        <v>1133</v>
      </c>
      <c r="K721" s="144" t="s">
        <v>432</v>
      </c>
      <c r="L721" s="145">
        <v>2</v>
      </c>
      <c r="M721" s="315" t="s">
        <v>2131</v>
      </c>
    </row>
    <row r="722" spans="1:14" ht="48" outlineLevel="2">
      <c r="A722" s="47" t="s">
        <v>472</v>
      </c>
      <c r="B722" s="72" t="s">
        <v>684</v>
      </c>
      <c r="C722" s="28" t="s">
        <v>2100</v>
      </c>
      <c r="D722" s="140" t="s">
        <v>436</v>
      </c>
      <c r="E722" s="140" t="s">
        <v>431</v>
      </c>
      <c r="F722" s="141">
        <v>1.333</v>
      </c>
      <c r="G722" s="4">
        <v>6240</v>
      </c>
      <c r="H722" s="143">
        <v>2470</v>
      </c>
      <c r="I722" s="143"/>
      <c r="J722" s="144" t="s">
        <v>1133</v>
      </c>
      <c r="K722" s="144" t="s">
        <v>432</v>
      </c>
      <c r="L722" s="145">
        <v>2</v>
      </c>
    </row>
    <row r="723" spans="1:14" ht="60" outlineLevel="2">
      <c r="A723" s="47" t="s">
        <v>484</v>
      </c>
      <c r="B723" s="72" t="s">
        <v>693</v>
      </c>
      <c r="C723" s="28" t="s">
        <v>2101</v>
      </c>
      <c r="D723" s="140" t="s">
        <v>436</v>
      </c>
      <c r="E723" s="140" t="s">
        <v>431</v>
      </c>
      <c r="F723" s="141">
        <v>1.6659999999999999</v>
      </c>
      <c r="G723" s="4">
        <v>9918</v>
      </c>
      <c r="H723" s="143">
        <v>3087</v>
      </c>
      <c r="I723" s="143"/>
      <c r="J723" s="144" t="s">
        <v>1133</v>
      </c>
      <c r="K723" s="144" t="s">
        <v>432</v>
      </c>
      <c r="L723" s="145">
        <v>2</v>
      </c>
    </row>
    <row r="724" spans="1:14" ht="35.25" customHeight="1" outlineLevel="2">
      <c r="A724" s="48" t="s">
        <v>531</v>
      </c>
      <c r="B724" s="72" t="s">
        <v>170</v>
      </c>
      <c r="C724" s="28" t="s">
        <v>2102</v>
      </c>
      <c r="D724" s="140" t="s">
        <v>437</v>
      </c>
      <c r="E724" s="267" t="s">
        <v>431</v>
      </c>
      <c r="F724" s="141">
        <v>0.66600000000000004</v>
      </c>
      <c r="G724" s="4">
        <v>3960</v>
      </c>
      <c r="H724" s="167">
        <v>1190</v>
      </c>
      <c r="I724" s="167"/>
      <c r="J724" s="144" t="s">
        <v>1133</v>
      </c>
      <c r="K724" s="146" t="s">
        <v>432</v>
      </c>
      <c r="L724" s="145">
        <v>2</v>
      </c>
    </row>
    <row r="725" spans="1:14" ht="48" outlineLevel="2">
      <c r="A725" s="48" t="s">
        <v>487</v>
      </c>
      <c r="B725" s="94" t="s">
        <v>172</v>
      </c>
      <c r="C725" s="26" t="s">
        <v>2103</v>
      </c>
      <c r="D725" s="140" t="s">
        <v>437</v>
      </c>
      <c r="E725" s="267" t="s">
        <v>435</v>
      </c>
      <c r="F725" s="141">
        <v>1</v>
      </c>
      <c r="G725" s="4">
        <v>2388</v>
      </c>
      <c r="H725" s="167">
        <v>2234</v>
      </c>
      <c r="I725" s="167"/>
      <c r="J725" s="144" t="s">
        <v>1133</v>
      </c>
      <c r="K725" s="144" t="s">
        <v>432</v>
      </c>
      <c r="L725" s="145">
        <v>2</v>
      </c>
    </row>
    <row r="726" spans="1:14" ht="24" outlineLevel="2">
      <c r="A726" s="48" t="s">
        <v>489</v>
      </c>
      <c r="B726" s="72" t="s">
        <v>174</v>
      </c>
      <c r="C726" s="28" t="s">
        <v>2104</v>
      </c>
      <c r="D726" s="140" t="s">
        <v>437</v>
      </c>
      <c r="E726" s="267" t="s">
        <v>435</v>
      </c>
      <c r="F726" s="141">
        <v>1</v>
      </c>
      <c r="G726" s="4">
        <v>4560</v>
      </c>
      <c r="H726" s="167">
        <v>2234</v>
      </c>
      <c r="I726" s="167"/>
      <c r="J726" s="144" t="s">
        <v>1133</v>
      </c>
      <c r="K726" s="144" t="s">
        <v>432</v>
      </c>
      <c r="L726" s="145">
        <v>2</v>
      </c>
    </row>
    <row r="727" spans="1:14" outlineLevel="2">
      <c r="A727" s="47" t="s">
        <v>1131</v>
      </c>
      <c r="B727" s="72" t="s">
        <v>1132</v>
      </c>
      <c r="C727" s="28" t="s">
        <v>2105</v>
      </c>
      <c r="D727" s="140" t="s">
        <v>436</v>
      </c>
      <c r="E727" s="140" t="s">
        <v>434</v>
      </c>
      <c r="F727" s="141">
        <v>3.5</v>
      </c>
      <c r="G727" s="145">
        <v>15600</v>
      </c>
      <c r="H727" s="167">
        <v>5385</v>
      </c>
      <c r="I727" s="167"/>
      <c r="J727" s="144" t="s">
        <v>1133</v>
      </c>
      <c r="K727" s="144" t="s">
        <v>432</v>
      </c>
      <c r="L727" s="145">
        <v>4</v>
      </c>
    </row>
    <row r="728" spans="1:14" ht="72" outlineLevel="2">
      <c r="A728" s="61" t="s">
        <v>570</v>
      </c>
      <c r="B728" s="72" t="s">
        <v>660</v>
      </c>
      <c r="C728" s="28" t="s">
        <v>2106</v>
      </c>
      <c r="D728" s="140" t="s">
        <v>436</v>
      </c>
      <c r="E728" s="249" t="s">
        <v>435</v>
      </c>
      <c r="F728" s="141">
        <v>4.9989999999999997</v>
      </c>
      <c r="G728" s="4">
        <v>14400</v>
      </c>
      <c r="H728" s="143">
        <v>11577</v>
      </c>
      <c r="I728" s="143"/>
      <c r="J728" s="250" t="s">
        <v>157</v>
      </c>
      <c r="K728" s="144" t="s">
        <v>432</v>
      </c>
      <c r="L728" s="145">
        <v>2</v>
      </c>
      <c r="M728" s="315" t="s">
        <v>2131</v>
      </c>
    </row>
    <row r="729" spans="1:14" ht="48" outlineLevel="2">
      <c r="A729" s="61" t="s">
        <v>572</v>
      </c>
      <c r="B729" s="72" t="s">
        <v>662</v>
      </c>
      <c r="C729" s="28" t="s">
        <v>2107</v>
      </c>
      <c r="D729" s="140" t="s">
        <v>436</v>
      </c>
      <c r="E729" s="249" t="s">
        <v>435</v>
      </c>
      <c r="F729" s="141">
        <v>3.2330000000000001</v>
      </c>
      <c r="G729" s="4">
        <v>4716</v>
      </c>
      <c r="H729" s="142">
        <v>4716</v>
      </c>
      <c r="I729" s="143">
        <v>2771</v>
      </c>
      <c r="J729" s="250" t="s">
        <v>157</v>
      </c>
      <c r="K729" s="144" t="s">
        <v>432</v>
      </c>
      <c r="L729" s="145">
        <v>2</v>
      </c>
    </row>
    <row r="730" spans="1:14" ht="24" outlineLevel="2">
      <c r="A730" s="61" t="s">
        <v>576</v>
      </c>
      <c r="B730" s="72" t="s">
        <v>665</v>
      </c>
      <c r="C730" s="28" t="s">
        <v>2108</v>
      </c>
      <c r="D730" s="140" t="s">
        <v>436</v>
      </c>
      <c r="E730" s="249" t="s">
        <v>435</v>
      </c>
      <c r="F730" s="141">
        <v>2.8319999999999999</v>
      </c>
      <c r="G730" s="4">
        <v>18000</v>
      </c>
      <c r="H730" s="143">
        <v>6558</v>
      </c>
      <c r="I730" s="143"/>
      <c r="J730" s="250" t="s">
        <v>157</v>
      </c>
      <c r="K730" s="144" t="s">
        <v>432</v>
      </c>
      <c r="L730" s="145">
        <v>2</v>
      </c>
    </row>
    <row r="731" spans="1:14" ht="26.25" customHeight="1" outlineLevel="2">
      <c r="A731" s="61" t="s">
        <v>577</v>
      </c>
      <c r="B731" s="72" t="s">
        <v>666</v>
      </c>
      <c r="C731" s="28" t="s">
        <v>2109</v>
      </c>
      <c r="D731" s="140" t="s">
        <v>436</v>
      </c>
      <c r="E731" s="249" t="s">
        <v>435</v>
      </c>
      <c r="F731" s="141">
        <v>3.2989999999999999</v>
      </c>
      <c r="G731" s="4">
        <v>13800</v>
      </c>
      <c r="H731" s="143">
        <v>7640</v>
      </c>
      <c r="I731" s="143"/>
      <c r="J731" s="250" t="s">
        <v>157</v>
      </c>
      <c r="K731" s="144" t="s">
        <v>432</v>
      </c>
      <c r="L731" s="145">
        <v>2</v>
      </c>
    </row>
    <row r="732" spans="1:14" ht="48.75" customHeight="1" outlineLevel="2">
      <c r="A732" s="37" t="s">
        <v>520</v>
      </c>
      <c r="B732" s="73" t="s">
        <v>671</v>
      </c>
      <c r="C732" s="29" t="s">
        <v>2110</v>
      </c>
      <c r="D732" s="99" t="s">
        <v>436</v>
      </c>
      <c r="E732" s="99" t="s">
        <v>431</v>
      </c>
      <c r="F732" s="147">
        <v>1.4990000000000001</v>
      </c>
      <c r="G732" s="148">
        <v>3828</v>
      </c>
      <c r="H732" s="150">
        <v>2777</v>
      </c>
      <c r="I732" s="150"/>
      <c r="J732" s="296" t="s">
        <v>157</v>
      </c>
      <c r="K732" s="100" t="s">
        <v>432</v>
      </c>
      <c r="L732" s="101">
        <v>2</v>
      </c>
    </row>
    <row r="733" spans="1:14" outlineLevel="1">
      <c r="A733" s="51"/>
      <c r="B733" s="76">
        <f>SUBTOTAL(3,B719:B732)</f>
        <v>14</v>
      </c>
      <c r="C733" s="11"/>
      <c r="D733" s="168"/>
      <c r="E733" s="168"/>
      <c r="F733" s="169"/>
      <c r="G733" s="251"/>
      <c r="H733" s="171"/>
      <c r="I733" s="171"/>
      <c r="J733" s="297" t="s">
        <v>829</v>
      </c>
      <c r="K733" s="173"/>
      <c r="L733" s="174"/>
    </row>
    <row r="734" spans="1:14" outlineLevel="1">
      <c r="A734" s="52"/>
      <c r="B734" s="77"/>
      <c r="C734" s="31"/>
      <c r="D734" s="175"/>
      <c r="E734" s="175"/>
      <c r="F734" s="176"/>
      <c r="G734" s="253"/>
      <c r="H734" s="178">
        <f>SUBTOTAL(9,H719:H732)</f>
        <v>62759</v>
      </c>
      <c r="I734" s="178">
        <f>SUBTOTAL(9,I719:I732)</f>
        <v>2771</v>
      </c>
      <c r="J734" s="298" t="s">
        <v>945</v>
      </c>
      <c r="K734" s="180"/>
      <c r="L734" s="181"/>
      <c r="N734" s="3">
        <f>SUM(H734:I734)</f>
        <v>65530</v>
      </c>
    </row>
    <row r="735" spans="1:14" ht="72" outlineLevel="2">
      <c r="A735" s="46" t="s">
        <v>573</v>
      </c>
      <c r="B735" s="71" t="s">
        <v>663</v>
      </c>
      <c r="C735" s="27" t="s">
        <v>2111</v>
      </c>
      <c r="D735" s="105" t="s">
        <v>436</v>
      </c>
      <c r="E735" s="137" t="s">
        <v>435</v>
      </c>
      <c r="F735" s="111">
        <v>1.575</v>
      </c>
      <c r="G735" s="23">
        <v>10800</v>
      </c>
      <c r="H735" s="138">
        <v>3647</v>
      </c>
      <c r="I735" s="138"/>
      <c r="J735" s="139" t="s">
        <v>158</v>
      </c>
      <c r="K735" s="107" t="s">
        <v>432</v>
      </c>
      <c r="L735" s="106">
        <v>2</v>
      </c>
    </row>
    <row r="736" spans="1:14" ht="48" outlineLevel="2">
      <c r="A736" s="61" t="s">
        <v>574</v>
      </c>
      <c r="B736" s="72" t="s">
        <v>664</v>
      </c>
      <c r="C736" s="28" t="s">
        <v>2112</v>
      </c>
      <c r="D736" s="140" t="s">
        <v>436</v>
      </c>
      <c r="E736" s="249" t="s">
        <v>435</v>
      </c>
      <c r="F736" s="141">
        <v>2.8330000000000002</v>
      </c>
      <c r="G736" s="4">
        <v>6840</v>
      </c>
      <c r="H736" s="143">
        <v>6561</v>
      </c>
      <c r="I736" s="143"/>
      <c r="J736" s="250" t="s">
        <v>158</v>
      </c>
      <c r="K736" s="144" t="s">
        <v>432</v>
      </c>
      <c r="L736" s="145">
        <v>2</v>
      </c>
    </row>
    <row r="737" spans="1:14" ht="48" outlineLevel="2">
      <c r="A737" s="61" t="s">
        <v>578</v>
      </c>
      <c r="B737" s="72" t="s">
        <v>667</v>
      </c>
      <c r="C737" s="28" t="s">
        <v>2112</v>
      </c>
      <c r="D737" s="140" t="s">
        <v>436</v>
      </c>
      <c r="E737" s="249" t="s">
        <v>435</v>
      </c>
      <c r="F737" s="141">
        <v>1.5</v>
      </c>
      <c r="G737" s="4">
        <v>6540</v>
      </c>
      <c r="H737" s="143">
        <v>3474</v>
      </c>
      <c r="I737" s="143"/>
      <c r="J737" s="250" t="s">
        <v>158</v>
      </c>
      <c r="K737" s="144" t="s">
        <v>432</v>
      </c>
      <c r="L737" s="145">
        <v>2</v>
      </c>
      <c r="M737" s="315" t="s">
        <v>2131</v>
      </c>
    </row>
    <row r="738" spans="1:14" ht="60" outlineLevel="2">
      <c r="A738" s="47" t="s">
        <v>519</v>
      </c>
      <c r="B738" s="72" t="s">
        <v>670</v>
      </c>
      <c r="C738" s="28" t="s">
        <v>2113</v>
      </c>
      <c r="D738" s="140" t="s">
        <v>436</v>
      </c>
      <c r="E738" s="140" t="s">
        <v>435</v>
      </c>
      <c r="F738" s="141">
        <v>6.7</v>
      </c>
      <c r="G738" s="4">
        <v>31200</v>
      </c>
      <c r="H738" s="143">
        <v>15516</v>
      </c>
      <c r="I738" s="143"/>
      <c r="J738" s="250" t="s">
        <v>158</v>
      </c>
      <c r="K738" s="144" t="s">
        <v>432</v>
      </c>
      <c r="L738" s="145">
        <v>2</v>
      </c>
    </row>
    <row r="739" spans="1:14" ht="25.5" customHeight="1" outlineLevel="2">
      <c r="A739" s="47" t="s">
        <v>528</v>
      </c>
      <c r="B739" s="72" t="s">
        <v>679</v>
      </c>
      <c r="C739" s="28" t="s">
        <v>2114</v>
      </c>
      <c r="D739" s="140" t="s">
        <v>436</v>
      </c>
      <c r="E739" s="140" t="s">
        <v>431</v>
      </c>
      <c r="F739" s="141">
        <v>4.9749999999999996</v>
      </c>
      <c r="G739" s="4">
        <v>12600</v>
      </c>
      <c r="H739" s="143">
        <v>9217</v>
      </c>
      <c r="I739" s="143"/>
      <c r="J739" s="144" t="s">
        <v>158</v>
      </c>
      <c r="K739" s="144" t="s">
        <v>432</v>
      </c>
      <c r="L739" s="145">
        <v>2</v>
      </c>
    </row>
    <row r="740" spans="1:14" ht="75.75" customHeight="1" outlineLevel="2">
      <c r="A740" s="47" t="s">
        <v>473</v>
      </c>
      <c r="B740" s="72" t="s">
        <v>685</v>
      </c>
      <c r="C740" s="28" t="s">
        <v>2115</v>
      </c>
      <c r="D740" s="140" t="s">
        <v>436</v>
      </c>
      <c r="E740" s="140" t="s">
        <v>435</v>
      </c>
      <c r="F740" s="141">
        <v>2.5830000000000002</v>
      </c>
      <c r="G740" s="4">
        <v>18000</v>
      </c>
      <c r="H740" s="143">
        <v>5982</v>
      </c>
      <c r="I740" s="143"/>
      <c r="J740" s="144" t="s">
        <v>158</v>
      </c>
      <c r="K740" s="144" t="s">
        <v>432</v>
      </c>
      <c r="L740" s="145">
        <v>2</v>
      </c>
      <c r="M740" s="315" t="s">
        <v>2131</v>
      </c>
    </row>
    <row r="741" spans="1:14" ht="40.5" customHeight="1" outlineLevel="2">
      <c r="A741" s="47" t="s">
        <v>479</v>
      </c>
      <c r="B741" s="72" t="s">
        <v>688</v>
      </c>
      <c r="C741" s="28" t="s">
        <v>2116</v>
      </c>
      <c r="D741" s="140" t="s">
        <v>436</v>
      </c>
      <c r="E741" s="140" t="s">
        <v>431</v>
      </c>
      <c r="F741" s="141">
        <v>1.25</v>
      </c>
      <c r="G741" s="4">
        <v>3240</v>
      </c>
      <c r="H741" s="143">
        <v>2316</v>
      </c>
      <c r="I741" s="143"/>
      <c r="J741" s="144" t="s">
        <v>158</v>
      </c>
      <c r="K741" s="144" t="s">
        <v>432</v>
      </c>
      <c r="L741" s="145">
        <v>2</v>
      </c>
    </row>
    <row r="742" spans="1:14" ht="40.5" customHeight="1" outlineLevel="2">
      <c r="A742" s="37" t="s">
        <v>448</v>
      </c>
      <c r="B742" s="73" t="s">
        <v>696</v>
      </c>
      <c r="C742" s="29" t="s">
        <v>2117</v>
      </c>
      <c r="D742" s="99" t="s">
        <v>436</v>
      </c>
      <c r="E742" s="99" t="s">
        <v>431</v>
      </c>
      <c r="F742" s="147">
        <v>2.3330000000000002</v>
      </c>
      <c r="G742" s="148">
        <v>18840</v>
      </c>
      <c r="H742" s="150">
        <v>4322</v>
      </c>
      <c r="I742" s="150"/>
      <c r="J742" s="264" t="s">
        <v>158</v>
      </c>
      <c r="K742" s="100" t="s">
        <v>432</v>
      </c>
      <c r="L742" s="101">
        <v>2</v>
      </c>
    </row>
    <row r="743" spans="1:14" outlineLevel="1">
      <c r="A743" s="51"/>
      <c r="B743" s="76">
        <f>SUBTOTAL(3,B735:B742)</f>
        <v>8</v>
      </c>
      <c r="C743" s="11"/>
      <c r="D743" s="168"/>
      <c r="E743" s="168"/>
      <c r="F743" s="169"/>
      <c r="G743" s="251"/>
      <c r="H743" s="171"/>
      <c r="I743" s="171"/>
      <c r="J743" s="286" t="s">
        <v>830</v>
      </c>
      <c r="K743" s="173"/>
      <c r="L743" s="174"/>
    </row>
    <row r="744" spans="1:14" ht="21" outlineLevel="1" thickBot="1">
      <c r="A744" s="53"/>
      <c r="B744" s="80"/>
      <c r="C744" s="32"/>
      <c r="D744" s="184"/>
      <c r="E744" s="184"/>
      <c r="F744" s="185"/>
      <c r="G744" s="299"/>
      <c r="H744" s="187">
        <f>SUBTOTAL(9,H735:H742)</f>
        <v>51035</v>
      </c>
      <c r="I744" s="187">
        <f>SUBTOTAL(9,I735:I742)</f>
        <v>0</v>
      </c>
      <c r="J744" s="300" t="s">
        <v>946</v>
      </c>
      <c r="K744" s="189"/>
      <c r="L744" s="190"/>
      <c r="N744" s="3">
        <f>SUM(H744:I744)</f>
        <v>51035</v>
      </c>
    </row>
    <row r="745" spans="1:14" ht="21" outlineLevel="1" thickTop="1">
      <c r="A745" s="52"/>
      <c r="B745" s="79">
        <f>SUM(B733:B743)</f>
        <v>22</v>
      </c>
      <c r="C745" s="12"/>
      <c r="D745" s="175"/>
      <c r="E745" s="175"/>
      <c r="F745" s="176"/>
      <c r="G745" s="253"/>
      <c r="H745" s="178">
        <f>SUM(H734,H744)</f>
        <v>113794</v>
      </c>
      <c r="I745" s="178">
        <f>SUM(I734,I744)</f>
        <v>2771</v>
      </c>
      <c r="J745" s="287" t="s">
        <v>834</v>
      </c>
      <c r="K745" s="180"/>
      <c r="L745" s="181"/>
    </row>
    <row r="746" spans="1:14" ht="48" outlineLevel="2">
      <c r="A746" s="41" t="s">
        <v>490</v>
      </c>
      <c r="B746" s="71" t="s">
        <v>175</v>
      </c>
      <c r="C746" s="27" t="s">
        <v>2118</v>
      </c>
      <c r="D746" s="105" t="s">
        <v>437</v>
      </c>
      <c r="E746" s="110" t="s">
        <v>435</v>
      </c>
      <c r="F746" s="111">
        <v>0.5</v>
      </c>
      <c r="G746" s="23">
        <v>8580</v>
      </c>
      <c r="H746" s="112">
        <v>1117</v>
      </c>
      <c r="I746" s="112"/>
      <c r="J746" s="107" t="s">
        <v>1090</v>
      </c>
      <c r="K746" s="107" t="s">
        <v>432</v>
      </c>
      <c r="L746" s="106">
        <v>2</v>
      </c>
    </row>
    <row r="747" spans="1:14" ht="60" outlineLevel="2">
      <c r="A747" s="47" t="s">
        <v>1129</v>
      </c>
      <c r="B747" s="72" t="s">
        <v>1130</v>
      </c>
      <c r="C747" s="28" t="s">
        <v>2119</v>
      </c>
      <c r="D747" s="140" t="s">
        <v>436</v>
      </c>
      <c r="E747" s="140" t="s">
        <v>435</v>
      </c>
      <c r="F747" s="141">
        <v>1</v>
      </c>
      <c r="G747" s="145">
        <v>7220</v>
      </c>
      <c r="H747" s="167">
        <v>5940</v>
      </c>
      <c r="I747" s="167"/>
      <c r="J747" s="144" t="s">
        <v>1090</v>
      </c>
      <c r="K747" s="144" t="s">
        <v>432</v>
      </c>
      <c r="L747" s="145">
        <v>4</v>
      </c>
    </row>
    <row r="748" spans="1:14" ht="36" outlineLevel="2">
      <c r="A748" s="47" t="s">
        <v>1148</v>
      </c>
      <c r="B748" s="72" t="s">
        <v>1149</v>
      </c>
      <c r="C748" s="28" t="s">
        <v>2120</v>
      </c>
      <c r="D748" s="140" t="s">
        <v>436</v>
      </c>
      <c r="E748" s="140" t="s">
        <v>435</v>
      </c>
      <c r="F748" s="141">
        <v>8.5500000000000007</v>
      </c>
      <c r="G748" s="145">
        <v>28800</v>
      </c>
      <c r="H748" s="167">
        <v>17465</v>
      </c>
      <c r="I748" s="167"/>
      <c r="J748" s="144" t="s">
        <v>1090</v>
      </c>
      <c r="K748" s="144" t="s">
        <v>432</v>
      </c>
      <c r="L748" s="145">
        <v>4</v>
      </c>
    </row>
    <row r="749" spans="1:14" ht="60.75" customHeight="1" outlineLevel="2">
      <c r="A749" s="47" t="s">
        <v>1237</v>
      </c>
      <c r="B749" s="72" t="s">
        <v>1238</v>
      </c>
      <c r="C749" s="28" t="s">
        <v>2121</v>
      </c>
      <c r="D749" s="140" t="s">
        <v>436</v>
      </c>
      <c r="E749" s="140" t="s">
        <v>431</v>
      </c>
      <c r="F749" s="141">
        <v>1.833</v>
      </c>
      <c r="G749" s="145">
        <v>9108</v>
      </c>
      <c r="H749" s="167">
        <v>5589</v>
      </c>
      <c r="I749" s="167"/>
      <c r="J749" s="144" t="s">
        <v>1090</v>
      </c>
      <c r="K749" s="144" t="s">
        <v>432</v>
      </c>
      <c r="L749" s="145">
        <v>4</v>
      </c>
      <c r="M749" s="315" t="s">
        <v>2131</v>
      </c>
    </row>
    <row r="750" spans="1:14" ht="36" outlineLevel="2">
      <c r="A750" s="47" t="s">
        <v>1256</v>
      </c>
      <c r="B750" s="72" t="s">
        <v>1257</v>
      </c>
      <c r="C750" s="28" t="s">
        <v>2122</v>
      </c>
      <c r="D750" s="140" t="s">
        <v>436</v>
      </c>
      <c r="E750" s="140" t="s">
        <v>431</v>
      </c>
      <c r="F750" s="141">
        <v>2</v>
      </c>
      <c r="G750" s="145">
        <v>6000</v>
      </c>
      <c r="H750" s="167">
        <v>5644</v>
      </c>
      <c r="I750" s="167"/>
      <c r="J750" s="144" t="s">
        <v>1090</v>
      </c>
      <c r="K750" s="144" t="s">
        <v>432</v>
      </c>
      <c r="L750" s="145">
        <v>4</v>
      </c>
    </row>
    <row r="751" spans="1:14" ht="60" outlineLevel="2">
      <c r="A751" s="47" t="s">
        <v>1088</v>
      </c>
      <c r="B751" s="72" t="s">
        <v>1089</v>
      </c>
      <c r="C751" s="28" t="s">
        <v>2123</v>
      </c>
      <c r="D751" s="140" t="s">
        <v>436</v>
      </c>
      <c r="E751" s="140" t="s">
        <v>431</v>
      </c>
      <c r="F751" s="141">
        <v>2.6</v>
      </c>
      <c r="G751" s="145">
        <v>15180</v>
      </c>
      <c r="H751" s="167">
        <v>6497</v>
      </c>
      <c r="I751" s="167"/>
      <c r="J751" s="144" t="s">
        <v>378</v>
      </c>
      <c r="K751" s="144" t="s">
        <v>432</v>
      </c>
      <c r="L751" s="145">
        <v>4</v>
      </c>
    </row>
    <row r="752" spans="1:14" ht="36" outlineLevel="2">
      <c r="A752" s="47" t="s">
        <v>1101</v>
      </c>
      <c r="B752" s="72" t="s">
        <v>1102</v>
      </c>
      <c r="C752" s="28" t="s">
        <v>2124</v>
      </c>
      <c r="D752" s="140" t="s">
        <v>436</v>
      </c>
      <c r="E752" s="140" t="s">
        <v>431</v>
      </c>
      <c r="F752" s="141">
        <v>2.2000000000000002</v>
      </c>
      <c r="G752" s="145">
        <v>4440</v>
      </c>
      <c r="H752" s="167">
        <v>4440</v>
      </c>
      <c r="I752" s="167">
        <v>1537</v>
      </c>
      <c r="J752" s="144" t="s">
        <v>378</v>
      </c>
      <c r="K752" s="144" t="s">
        <v>432</v>
      </c>
      <c r="L752" s="145">
        <v>4</v>
      </c>
    </row>
    <row r="753" spans="1:14" outlineLevel="2">
      <c r="A753" s="47" t="s">
        <v>1157</v>
      </c>
      <c r="B753" s="72" t="s">
        <v>1158</v>
      </c>
      <c r="C753" s="28" t="s">
        <v>2125</v>
      </c>
      <c r="D753" s="140" t="s">
        <v>436</v>
      </c>
      <c r="E753" s="140" t="s">
        <v>434</v>
      </c>
      <c r="F753" s="141">
        <v>1</v>
      </c>
      <c r="G753" s="145">
        <v>6026</v>
      </c>
      <c r="H753" s="167">
        <v>2960</v>
      </c>
      <c r="I753" s="167"/>
      <c r="J753" s="144" t="s">
        <v>378</v>
      </c>
      <c r="K753" s="144" t="s">
        <v>432</v>
      </c>
      <c r="L753" s="145">
        <v>4</v>
      </c>
    </row>
    <row r="754" spans="1:14" ht="51" outlineLevel="2">
      <c r="A754" s="47" t="s">
        <v>1189</v>
      </c>
      <c r="B754" s="72" t="s">
        <v>1190</v>
      </c>
      <c r="C754" s="336" t="s">
        <v>2126</v>
      </c>
      <c r="D754" s="140" t="s">
        <v>436</v>
      </c>
      <c r="E754" s="140" t="s">
        <v>431</v>
      </c>
      <c r="F754" s="141">
        <v>0.5</v>
      </c>
      <c r="G754" s="145">
        <v>10800</v>
      </c>
      <c r="H754" s="167">
        <v>4039</v>
      </c>
      <c r="I754" s="167"/>
      <c r="J754" s="144" t="s">
        <v>378</v>
      </c>
      <c r="K754" s="144" t="s">
        <v>432</v>
      </c>
      <c r="L754" s="145">
        <v>4</v>
      </c>
    </row>
    <row r="755" spans="1:14" ht="36" outlineLevel="2">
      <c r="A755" s="47" t="s">
        <v>1224</v>
      </c>
      <c r="B755" s="72" t="s">
        <v>1225</v>
      </c>
      <c r="C755" s="28" t="s">
        <v>2127</v>
      </c>
      <c r="D755" s="140" t="s">
        <v>436</v>
      </c>
      <c r="E755" s="140" t="s">
        <v>431</v>
      </c>
      <c r="F755" s="141">
        <v>2</v>
      </c>
      <c r="G755" s="145">
        <v>6900</v>
      </c>
      <c r="H755" s="167">
        <v>5722</v>
      </c>
      <c r="I755" s="167"/>
      <c r="J755" s="144" t="s">
        <v>378</v>
      </c>
      <c r="K755" s="144" t="s">
        <v>432</v>
      </c>
      <c r="L755" s="145">
        <v>4</v>
      </c>
    </row>
    <row r="756" spans="1:14" ht="24" outlineLevel="2">
      <c r="A756" s="47" t="s">
        <v>1249</v>
      </c>
      <c r="B756" s="72" t="s">
        <v>1250</v>
      </c>
      <c r="C756" s="28" t="s">
        <v>2128</v>
      </c>
      <c r="D756" s="140" t="s">
        <v>436</v>
      </c>
      <c r="E756" s="140" t="s">
        <v>435</v>
      </c>
      <c r="F756" s="141">
        <v>3</v>
      </c>
      <c r="G756" s="145">
        <v>10200</v>
      </c>
      <c r="H756" s="167">
        <v>8911</v>
      </c>
      <c r="I756" s="167"/>
      <c r="J756" s="144" t="s">
        <v>378</v>
      </c>
      <c r="K756" s="144" t="s">
        <v>432</v>
      </c>
      <c r="L756" s="145">
        <v>4</v>
      </c>
    </row>
    <row r="757" spans="1:14" ht="84" outlineLevel="2">
      <c r="A757" s="47" t="s">
        <v>1264</v>
      </c>
      <c r="B757" s="72" t="s">
        <v>181</v>
      </c>
      <c r="C757" s="28" t="s">
        <v>2129</v>
      </c>
      <c r="D757" s="140" t="s">
        <v>437</v>
      </c>
      <c r="E757" s="140" t="s">
        <v>435</v>
      </c>
      <c r="F757" s="191">
        <v>0.6</v>
      </c>
      <c r="G757" s="145">
        <v>8280</v>
      </c>
      <c r="H757" s="167">
        <v>1327</v>
      </c>
      <c r="I757" s="167"/>
      <c r="J757" s="144" t="s">
        <v>378</v>
      </c>
      <c r="K757" s="144" t="s">
        <v>432</v>
      </c>
      <c r="L757" s="145">
        <v>4</v>
      </c>
    </row>
    <row r="758" spans="1:14" ht="60" outlineLevel="2">
      <c r="A758" s="47" t="s">
        <v>1268</v>
      </c>
      <c r="B758" s="72" t="s">
        <v>897</v>
      </c>
      <c r="C758" s="28" t="s">
        <v>2130</v>
      </c>
      <c r="D758" s="140" t="s">
        <v>437</v>
      </c>
      <c r="E758" s="140" t="s">
        <v>435</v>
      </c>
      <c r="F758" s="191">
        <v>0.5</v>
      </c>
      <c r="G758" s="145">
        <v>9960</v>
      </c>
      <c r="H758" s="167">
        <v>1188</v>
      </c>
      <c r="I758" s="167"/>
      <c r="J758" s="144" t="s">
        <v>378</v>
      </c>
      <c r="K758" s="144" t="s">
        <v>432</v>
      </c>
      <c r="L758" s="145">
        <v>4</v>
      </c>
    </row>
    <row r="759" spans="1:14" outlineLevel="1">
      <c r="A759" s="51"/>
      <c r="B759" s="76">
        <f>SUBTOTAL(3,B746:B758)</f>
        <v>13</v>
      </c>
      <c r="C759" s="11"/>
      <c r="D759" s="168"/>
      <c r="E759" s="168"/>
      <c r="F759" s="290"/>
      <c r="G759" s="170"/>
      <c r="H759" s="252"/>
      <c r="I759" s="252"/>
      <c r="J759" s="172" t="s">
        <v>831</v>
      </c>
      <c r="K759" s="173"/>
      <c r="L759" s="174"/>
    </row>
    <row r="760" spans="1:14" outlineLevel="1">
      <c r="A760" s="52"/>
      <c r="B760" s="77"/>
      <c r="C760" s="31"/>
      <c r="D760" s="175"/>
      <c r="E760" s="175"/>
      <c r="F760" s="291"/>
      <c r="G760" s="177"/>
      <c r="H760" s="254">
        <f>SUBTOTAL(9,H746:H758)</f>
        <v>70839</v>
      </c>
      <c r="I760" s="254">
        <f>SUBTOTAL(9,I746:I758)</f>
        <v>1537</v>
      </c>
      <c r="J760" s="179" t="s">
        <v>947</v>
      </c>
      <c r="K760" s="180"/>
      <c r="L760" s="181"/>
      <c r="N760" s="3">
        <f>SUM(H760:I760)</f>
        <v>72376</v>
      </c>
    </row>
    <row r="761" spans="1:14">
      <c r="A761" s="69"/>
      <c r="B761" s="95"/>
      <c r="C761" s="7"/>
      <c r="D761" s="301"/>
      <c r="E761" s="301"/>
      <c r="F761" s="302"/>
      <c r="G761" s="303"/>
      <c r="H761" s="304"/>
      <c r="I761" s="304"/>
      <c r="J761" s="305"/>
      <c r="K761" s="306"/>
      <c r="L761" s="303"/>
    </row>
    <row r="762" spans="1:14">
      <c r="A762" s="337" t="s">
        <v>2132</v>
      </c>
      <c r="B762" s="95"/>
      <c r="C762" s="7"/>
      <c r="D762" s="301"/>
      <c r="E762" s="301"/>
      <c r="F762" s="302"/>
      <c r="G762" s="307"/>
      <c r="H762" s="304"/>
      <c r="I762" s="304"/>
      <c r="J762" s="305"/>
      <c r="K762" s="306"/>
      <c r="L762" s="303"/>
    </row>
    <row r="763" spans="1:14">
      <c r="F763" s="309"/>
      <c r="H763" s="311"/>
      <c r="I763" s="311"/>
      <c r="J763" s="312"/>
    </row>
  </sheetData>
  <autoFilter ref="A4:L758"/>
  <phoneticPr fontId="0" type="noConversion"/>
  <pageMargins left="0.75" right="0.75" top="1" bottom="1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Projekty</vt:lpstr>
    </vt:vector>
  </TitlesOfParts>
  <Company>usav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zvara</dc:creator>
  <cp:lastModifiedBy>Remiarova</cp:lastModifiedBy>
  <cp:lastPrinted>2020-04-24T21:20:34Z</cp:lastPrinted>
  <dcterms:created xsi:type="dcterms:W3CDTF">2011-04-01T15:00:41Z</dcterms:created>
  <dcterms:modified xsi:type="dcterms:W3CDTF">2020-05-19T11:10:36Z</dcterms:modified>
</cp:coreProperties>
</file>