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VEGA 27-04-2022\FINANCOVANIE 2022\"/>
    </mc:Choice>
  </mc:AlternateContent>
  <bookViews>
    <workbookView xWindow="0" yWindow="0" windowWidth="28800" windowHeight="11700"/>
  </bookViews>
  <sheets>
    <sheet name="zoznam financovaných projektov" sheetId="2" r:id="rId1"/>
  </sheets>
  <definedNames>
    <definedName name="_xlnm._FilterDatabase" localSheetId="0" hidden="1">'zoznam financovaných projektov'!$A$5:$K$768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4" i="2" l="1"/>
  <c r="H278" i="2"/>
  <c r="B769" i="2" l="1"/>
  <c r="B753" i="2"/>
  <c r="B740" i="2"/>
  <c r="B724" i="2"/>
  <c r="B718" i="2"/>
  <c r="B710" i="2"/>
  <c r="B700" i="2"/>
  <c r="B692" i="2"/>
  <c r="B683" i="2"/>
  <c r="B678" i="2"/>
  <c r="B663" i="2"/>
  <c r="B657" i="2"/>
  <c r="B634" i="2"/>
  <c r="B622" i="2"/>
  <c r="B607" i="2"/>
  <c r="B599" i="2"/>
  <c r="B590" i="2"/>
  <c r="B581" i="2"/>
  <c r="B573" i="2"/>
  <c r="B562" i="2"/>
  <c r="B550" i="2"/>
  <c r="B539" i="2"/>
  <c r="B523" i="2"/>
  <c r="B495" i="2"/>
  <c r="B481" i="2"/>
  <c r="B473" i="2"/>
  <c r="B465" i="2"/>
  <c r="B452" i="2"/>
  <c r="B436" i="2"/>
  <c r="B422" i="2"/>
  <c r="B411" i="2"/>
  <c r="B391" i="2"/>
  <c r="B366" i="2"/>
  <c r="B356" i="2"/>
  <c r="B334" i="2"/>
  <c r="B326" i="2"/>
  <c r="B315" i="2"/>
  <c r="B297" i="2"/>
  <c r="B290" i="2"/>
  <c r="B283" i="2"/>
  <c r="B277" i="2"/>
  <c r="B265" i="2"/>
  <c r="B254" i="2"/>
  <c r="B245" i="2"/>
  <c r="B232" i="2"/>
  <c r="B218" i="2"/>
  <c r="B200" i="2"/>
  <c r="B186" i="2"/>
  <c r="B175" i="2"/>
  <c r="B159" i="2"/>
  <c r="B133" i="2"/>
  <c r="B124" i="2"/>
  <c r="B98" i="2"/>
  <c r="B89" i="2"/>
  <c r="B63" i="2"/>
  <c r="B43" i="2"/>
  <c r="B33" i="2"/>
  <c r="B25" i="2"/>
  <c r="I770" i="2"/>
  <c r="H770" i="2"/>
  <c r="F770" i="2"/>
  <c r="I754" i="2"/>
  <c r="H754" i="2"/>
  <c r="F754" i="2"/>
  <c r="I741" i="2"/>
  <c r="I756" i="2" s="1"/>
  <c r="H741" i="2"/>
  <c r="F741" i="2"/>
  <c r="I725" i="2"/>
  <c r="H725" i="2"/>
  <c r="F725" i="2"/>
  <c r="I719" i="2"/>
  <c r="H719" i="2"/>
  <c r="F719" i="2"/>
  <c r="I711" i="2"/>
  <c r="H711" i="2"/>
  <c r="F711" i="2"/>
  <c r="I701" i="2"/>
  <c r="H701" i="2"/>
  <c r="F701" i="2"/>
  <c r="I693" i="2"/>
  <c r="H693" i="2"/>
  <c r="F693" i="2"/>
  <c r="I684" i="2"/>
  <c r="H684" i="2"/>
  <c r="F684" i="2"/>
  <c r="I679" i="2"/>
  <c r="H679" i="2"/>
  <c r="F679" i="2"/>
  <c r="I664" i="2"/>
  <c r="H664" i="2"/>
  <c r="F664" i="2"/>
  <c r="I658" i="2"/>
  <c r="H658" i="2"/>
  <c r="F658" i="2"/>
  <c r="I635" i="2"/>
  <c r="H635" i="2"/>
  <c r="F635" i="2"/>
  <c r="I623" i="2"/>
  <c r="H623" i="2"/>
  <c r="F623" i="2"/>
  <c r="I608" i="2"/>
  <c r="H608" i="2"/>
  <c r="F608" i="2"/>
  <c r="I600" i="2"/>
  <c r="H600" i="2"/>
  <c r="F600" i="2"/>
  <c r="I591" i="2"/>
  <c r="H591" i="2"/>
  <c r="F591" i="2"/>
  <c r="I582" i="2"/>
  <c r="H582" i="2"/>
  <c r="F582" i="2"/>
  <c r="I574" i="2"/>
  <c r="H574" i="2"/>
  <c r="F574" i="2"/>
  <c r="I563" i="2"/>
  <c r="H563" i="2"/>
  <c r="F563" i="2"/>
  <c r="I551" i="2"/>
  <c r="H551" i="2"/>
  <c r="F551" i="2"/>
  <c r="I540" i="2"/>
  <c r="H540" i="2"/>
  <c r="F540" i="2"/>
  <c r="I524" i="2"/>
  <c r="H524" i="2"/>
  <c r="F524" i="2"/>
  <c r="I496" i="2"/>
  <c r="H496" i="2"/>
  <c r="F496" i="2"/>
  <c r="I482" i="2"/>
  <c r="H482" i="2"/>
  <c r="F482" i="2"/>
  <c r="I474" i="2"/>
  <c r="H474" i="2"/>
  <c r="F474" i="2"/>
  <c r="I466" i="2"/>
  <c r="H466" i="2"/>
  <c r="F466" i="2"/>
  <c r="I453" i="2"/>
  <c r="H453" i="2"/>
  <c r="F453" i="2"/>
  <c r="I437" i="2"/>
  <c r="H437" i="2"/>
  <c r="F437" i="2"/>
  <c r="I423" i="2"/>
  <c r="H423" i="2"/>
  <c r="F423" i="2"/>
  <c r="I412" i="2"/>
  <c r="H412" i="2"/>
  <c r="F412" i="2"/>
  <c r="I392" i="2"/>
  <c r="H392" i="2"/>
  <c r="F392" i="2"/>
  <c r="I367" i="2"/>
  <c r="H367" i="2"/>
  <c r="F367" i="2"/>
  <c r="I357" i="2"/>
  <c r="H357" i="2"/>
  <c r="F357" i="2"/>
  <c r="I335" i="2"/>
  <c r="H335" i="2"/>
  <c r="F335" i="2"/>
  <c r="I327" i="2"/>
  <c r="H327" i="2"/>
  <c r="F327" i="2"/>
  <c r="I316" i="2"/>
  <c r="H316" i="2"/>
  <c r="F316" i="2"/>
  <c r="I298" i="2"/>
  <c r="H298" i="2"/>
  <c r="F298" i="2"/>
  <c r="I291" i="2"/>
  <c r="H291" i="2"/>
  <c r="F291" i="2"/>
  <c r="I284" i="2"/>
  <c r="F284" i="2"/>
  <c r="I278" i="2"/>
  <c r="F278" i="2"/>
  <c r="I266" i="2"/>
  <c r="I286" i="2" s="1"/>
  <c r="H266" i="2"/>
  <c r="F266" i="2"/>
  <c r="I255" i="2"/>
  <c r="H255" i="2"/>
  <c r="F255" i="2"/>
  <c r="I246" i="2"/>
  <c r="H246" i="2"/>
  <c r="F246" i="2"/>
  <c r="I233" i="2"/>
  <c r="H233" i="2"/>
  <c r="F233" i="2"/>
  <c r="I219" i="2"/>
  <c r="H219" i="2"/>
  <c r="F219" i="2"/>
  <c r="I201" i="2"/>
  <c r="H201" i="2"/>
  <c r="F201" i="2"/>
  <c r="I187" i="2"/>
  <c r="H187" i="2"/>
  <c r="F187" i="2"/>
  <c r="I176" i="2"/>
  <c r="H176" i="2"/>
  <c r="F176" i="2"/>
  <c r="I160" i="2"/>
  <c r="H160" i="2"/>
  <c r="F160" i="2"/>
  <c r="I134" i="2"/>
  <c r="H134" i="2"/>
  <c r="F134" i="2"/>
  <c r="I125" i="2"/>
  <c r="H125" i="2"/>
  <c r="F125" i="2"/>
  <c r="I99" i="2"/>
  <c r="H99" i="2"/>
  <c r="F99" i="2"/>
  <c r="I90" i="2"/>
  <c r="H90" i="2"/>
  <c r="F90" i="2"/>
  <c r="I64" i="2"/>
  <c r="H64" i="2"/>
  <c r="F64" i="2"/>
  <c r="I44" i="2"/>
  <c r="H44" i="2"/>
  <c r="F44" i="2"/>
  <c r="I34" i="2"/>
  <c r="H34" i="2"/>
  <c r="F34" i="2"/>
  <c r="I26" i="2"/>
  <c r="H26" i="2"/>
  <c r="F26" i="2"/>
  <c r="F756" i="2" l="1"/>
  <c r="I248" i="2"/>
  <c r="B247" i="2"/>
  <c r="I203" i="2"/>
  <c r="H127" i="2"/>
  <c r="H162" i="2"/>
  <c r="F203" i="2"/>
  <c r="H248" i="2"/>
  <c r="H286" i="2"/>
  <c r="B202" i="2"/>
  <c r="I162" i="2"/>
  <c r="H203" i="2"/>
  <c r="F300" i="2"/>
  <c r="B126" i="2"/>
  <c r="H300" i="2"/>
  <c r="I127" i="2"/>
  <c r="F248" i="2"/>
  <c r="F286" i="2"/>
  <c r="I300" i="2"/>
  <c r="H756" i="2"/>
  <c r="B161" i="2"/>
  <c r="B285" i="2"/>
  <c r="B299" i="2"/>
  <c r="B755" i="2"/>
</calcChain>
</file>

<file path=xl/sharedStrings.xml><?xml version="1.0" encoding="utf-8"?>
<sst xmlns="http://schemas.openxmlformats.org/spreadsheetml/2006/main" count="4072" uniqueCount="2128">
  <si>
    <t>2/0020/22</t>
  </si>
  <si>
    <t>Nemčík Ján, doc. RNDr., CSc.</t>
  </si>
  <si>
    <t>V</t>
  </si>
  <si>
    <t>A</t>
  </si>
  <si>
    <t>2/0029/22</t>
  </si>
  <si>
    <t>Kubančák Ján, Ing., Ph.D.</t>
  </si>
  <si>
    <t>C</t>
  </si>
  <si>
    <t>2/0037/22</t>
  </si>
  <si>
    <t>Farkašovský Pavol, RNDr., DrSc.</t>
  </si>
  <si>
    <t>B</t>
  </si>
  <si>
    <t>2/0093/22</t>
  </si>
  <si>
    <t>Človečko Marcel, RNDr., PhD.</t>
  </si>
  <si>
    <t>2/0156/22</t>
  </si>
  <si>
    <t>Gendiar Andrej, Mgr., PhD.</t>
  </si>
  <si>
    <t>2/0166/22</t>
  </si>
  <si>
    <t>Maťko Igor, RNDr., CSc.</t>
  </si>
  <si>
    <t>2/0043/21</t>
  </si>
  <si>
    <t>Tomašovičová Natália, RNDr., CSc.</t>
  </si>
  <si>
    <t>2/0044/21</t>
  </si>
  <si>
    <t>Kalinay Pavol, RNDr., CSc.</t>
  </si>
  <si>
    <t>2/0067/21</t>
  </si>
  <si>
    <t>Herzáň Andrej, Mgr., PhD.</t>
  </si>
  <si>
    <t>2/0070/21</t>
  </si>
  <si>
    <t>Stich Ivan, Prof., Ing., DrSc.</t>
  </si>
  <si>
    <t>2/0081/21</t>
  </si>
  <si>
    <t>Jurčišin Marián, RNDr., PhD</t>
  </si>
  <si>
    <t>2/0092/21</t>
  </si>
  <si>
    <t>Šamaj Ladislav, RNDr., DrSc.</t>
  </si>
  <si>
    <t>2/0105/21</t>
  </si>
  <si>
    <t>Bartoš Erik, Mgr., PhD.</t>
  </si>
  <si>
    <t>2/0134/21</t>
  </si>
  <si>
    <t>Šauša Ondrej, RNDr., CSc.</t>
  </si>
  <si>
    <t>2/0144/21</t>
  </si>
  <si>
    <t>Švec Peter, Ing., DrSc.</t>
  </si>
  <si>
    <t>2/0177/21</t>
  </si>
  <si>
    <t>Feilhauer Juraj, Mgr., PhD.</t>
  </si>
  <si>
    <t>2/0181/21</t>
  </si>
  <si>
    <t>Kliman Ján, Ing., DrSc.</t>
  </si>
  <si>
    <t>2/0183/21</t>
  </si>
  <si>
    <t>Ziman Mário, doc. Mgr., PhD.</t>
  </si>
  <si>
    <t>2/0004/20</t>
  </si>
  <si>
    <t>2/0011/20</t>
  </si>
  <si>
    <t>Rajňák Micja RND., PhD.</t>
  </si>
  <si>
    <t>2/0032/20</t>
  </si>
  <si>
    <t>Pristáš Gabriel RNDr., PhD.</t>
  </si>
  <si>
    <t>2/0058/20</t>
  </si>
  <si>
    <t>Kačmarčík Jozef RNDr. PhD.</t>
  </si>
  <si>
    <t>2/0077/20</t>
  </si>
  <si>
    <t>Bobík Pavol RNDr., PHD.</t>
  </si>
  <si>
    <t>2/0009/19</t>
  </si>
  <si>
    <t>Pinčák Richard  RNDr., PhD.</t>
  </si>
  <si>
    <t>2/0058/19</t>
  </si>
  <si>
    <t>Jurčišinová Eva RNDr., PhD.</t>
  </si>
  <si>
    <t>2/0136/19</t>
  </si>
  <si>
    <t xml:space="preserve">Plesch Martin doc. RNDr., PhD. </t>
  </si>
  <si>
    <t>1/0105/20</t>
  </si>
  <si>
    <t>Z</t>
  </si>
  <si>
    <t>1/0143/20</t>
  </si>
  <si>
    <t>1/0743/19</t>
  </si>
  <si>
    <t xml:space="preserve">číslo </t>
  </si>
  <si>
    <t>Vedúci (v) / zástupca</t>
  </si>
  <si>
    <t>pozícia</t>
  </si>
  <si>
    <t>kat.</t>
  </si>
  <si>
    <t>prepočítaný</t>
  </si>
  <si>
    <t>Požiadavka</t>
  </si>
  <si>
    <t>Pridelené prostriedky (€)</t>
  </si>
  <si>
    <t>organizácia</t>
  </si>
  <si>
    <t>projektu</t>
  </si>
  <si>
    <t>počet rieš.</t>
  </si>
  <si>
    <t>(€)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</si>
  <si>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</si>
  <si>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</si>
  <si>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</si>
  <si>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</si>
  <si>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</si>
  <si>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</si>
  <si>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</si>
  <si>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</si>
  <si>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</si>
  <si>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</si>
  <si>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2/0042/22</t>
  </si>
  <si>
    <t>Kochol Martin, RNDr., PhD., DSc.</t>
  </si>
  <si>
    <t>2/0048/21</t>
  </si>
  <si>
    <t>Holá Ľubica, RNDr., Doc., DrSc.</t>
  </si>
  <si>
    <t>2/0096/21</t>
  </si>
  <si>
    <t>Mačutek Ján, doc. Mgr., PhD.</t>
  </si>
  <si>
    <t>2/0015/20</t>
  </si>
  <si>
    <t>Okša Gabriel Doc. Ing., CSc.</t>
  </si>
  <si>
    <t>2/0078/20</t>
  </si>
  <si>
    <t>Nedela Roman prof. RNDr., DrSc.</t>
  </si>
  <si>
    <t>2/0097/20</t>
  </si>
  <si>
    <t>Pócs Jozef RNDr., PhD.</t>
  </si>
  <si>
    <t>2/0127/20</t>
  </si>
  <si>
    <t>Fečkan Michal prof. RNDr., DrSc.</t>
  </si>
  <si>
    <t>2/0142/20</t>
  </si>
  <si>
    <t>Jenčová Anna Mgr., DrSc.</t>
  </si>
  <si>
    <t>2/0132/19</t>
  </si>
  <si>
    <t>Jirásková Galina RNDr., CSc.</t>
  </si>
  <si>
    <t>1/0601/20</t>
  </si>
  <si>
    <t>1/0006/19</t>
  </si>
  <si>
    <t>2/0009/22</t>
  </si>
  <si>
    <t>Neslušan Luboš, RNDr., CSc.</t>
  </si>
  <si>
    <t>2/0031/22</t>
  </si>
  <si>
    <t>Budaj Ján, RNDr., CSc.</t>
  </si>
  <si>
    <t>2/0048/22</t>
  </si>
  <si>
    <t>Barančok Peter, RNDr., CSc.</t>
  </si>
  <si>
    <t>2/0059/22</t>
  </si>
  <si>
    <t>Husárik Marek, Mgr., PhD.</t>
  </si>
  <si>
    <t>2/0070/22</t>
  </si>
  <si>
    <t>Hrabovský Juraj, Mgr., PhD.</t>
  </si>
  <si>
    <t>2/0135/22</t>
  </si>
  <si>
    <t>Dobrovodská Marta, RNDr., PhD.</t>
  </si>
  <si>
    <t>2/0144/22</t>
  </si>
  <si>
    <t>Bilková Kristína, Mgr., PhD.</t>
  </si>
  <si>
    <t>2/0159/22</t>
  </si>
  <si>
    <t>Pazúr Robert, Mgr., PhD.</t>
  </si>
  <si>
    <t>2/0003/21</t>
  </si>
  <si>
    <t>Onderka Milan, Mgr., PhD.</t>
  </si>
  <si>
    <t>2/0009/21</t>
  </si>
  <si>
    <t>Kuklová Margita, Ing., CSc.</t>
  </si>
  <si>
    <t>2/0013/21</t>
  </si>
  <si>
    <t>Dérerová Jana, Mgr., PhD.</t>
  </si>
  <si>
    <t>2/0015/21</t>
  </si>
  <si>
    <t>Smetanová Iveta, Ing., RNDr., PhD.</t>
  </si>
  <si>
    <t>2/0019/21</t>
  </si>
  <si>
    <t>Székely Vladimír, RNDr., CSc.</t>
  </si>
  <si>
    <t>2/0024/21</t>
  </si>
  <si>
    <t>Ira Vladimír, Prof. RNDr., CSc.</t>
  </si>
  <si>
    <t>2/0030/21</t>
  </si>
  <si>
    <t>Skopal Augustin, RNDr., DrSc.</t>
  </si>
  <si>
    <t>2/0037/21</t>
  </si>
  <si>
    <t>Michálek Anton, RNDr., CSc.</t>
  </si>
  <si>
    <t>2/0050/21</t>
  </si>
  <si>
    <t>Schieber Branislav, Mgr., PhD.</t>
  </si>
  <si>
    <t>2/0052/21</t>
  </si>
  <si>
    <t>Prokešová Roberta, RNDr, PhD.</t>
  </si>
  <si>
    <t>2/0077/21</t>
  </si>
  <si>
    <t>Krnáčová Zdenka, RNDr., PhD.</t>
  </si>
  <si>
    <t>2/0085/21</t>
  </si>
  <si>
    <t>Revallo Miloš, Mgr., PhD.</t>
  </si>
  <si>
    <t>2/0086/21</t>
  </si>
  <si>
    <t>Kidová Anna, Ing., PhD.</t>
  </si>
  <si>
    <t>2/0093/21</t>
  </si>
  <si>
    <t>Lukasová Veronika, Ing., PhD.</t>
  </si>
  <si>
    <t>2/0115/21</t>
  </si>
  <si>
    <t>Halada Ľuboš, RNDr., CSc.</t>
  </si>
  <si>
    <t>2/0147/21</t>
  </si>
  <si>
    <t>Kollár Jozef, Mgr., PhD.</t>
  </si>
  <si>
    <t>2/0155/21</t>
  </si>
  <si>
    <t>Vitková Justína, Ing., PhD.</t>
  </si>
  <si>
    <t>2/0163/21</t>
  </si>
  <si>
    <t>Kyška Pipík Radovan, Dr., PhD.</t>
  </si>
  <si>
    <t>2/0170/21</t>
  </si>
  <si>
    <t>Kluvánková Tatiana, prof. Mgr., PhD</t>
  </si>
  <si>
    <t>2/0013/20</t>
  </si>
  <si>
    <t>Soták Ján doc.RNDr., DrSc.</t>
  </si>
  <si>
    <t>2/0020/20</t>
  </si>
  <si>
    <t>Lichner Ľubomír Ing., DrSc.</t>
  </si>
  <si>
    <t>2/0028/20</t>
  </si>
  <si>
    <t>Mikuš Tomáš Mgr., PhD.</t>
  </si>
  <si>
    <t>2/0046/20</t>
  </si>
  <si>
    <t>Gális Martin Mgr., PhD.</t>
  </si>
  <si>
    <t>2/0047/20</t>
  </si>
  <si>
    <t>Bezák Vladimír RNDr., CSc.</t>
  </si>
  <si>
    <t>2/0048/20</t>
  </si>
  <si>
    <t>Gömöry Peter Mgr., PhD.</t>
  </si>
  <si>
    <t>2/0056/20</t>
  </si>
  <si>
    <t>Janák Marián RNDr., DrSc.</t>
  </si>
  <si>
    <t>2/0075/20</t>
  </si>
  <si>
    <t>Broska Igor RNDr., DrSc.</t>
  </si>
  <si>
    <t>2/0100/20</t>
  </si>
  <si>
    <t>Zahorec Pavol Ing., PhD.</t>
  </si>
  <si>
    <t>2/0150/20</t>
  </si>
  <si>
    <t>Šurda Peter Ing., PhD.</t>
  </si>
  <si>
    <t>2/0004/19</t>
  </si>
  <si>
    <t>Bačová Mitková Veronika Ing., PhD.</t>
  </si>
  <si>
    <t>2/0006/19</t>
  </si>
  <si>
    <t>Vajda Peter RNDr., PhD.</t>
  </si>
  <si>
    <t>2/0018/19</t>
  </si>
  <si>
    <t>Piscová Veronika Mgr., PhD.</t>
  </si>
  <si>
    <t>2/0023/19</t>
  </si>
  <si>
    <t>Kopecká Monika RNDr., PhD.</t>
  </si>
  <si>
    <t>2/0065/19</t>
  </si>
  <si>
    <t>Holko Ladislav RNDr., CSc.</t>
  </si>
  <si>
    <t>2/0090/19</t>
  </si>
  <si>
    <t>Vďačný Marek Mgr., PhD.</t>
  </si>
  <si>
    <t>2/0096/19</t>
  </si>
  <si>
    <t>Zvala Anton, Mgr., PhD.</t>
  </si>
  <si>
    <t>2/0144/19</t>
  </si>
  <si>
    <t>Csicsay Kristian Mgr., PhD.</t>
  </si>
  <si>
    <t>2/0169/19</t>
  </si>
  <si>
    <t>Tomašových  Adam Mgr., PhD.</t>
  </si>
  <si>
    <t>1/0013/22</t>
  </si>
  <si>
    <t>1/0019/22</t>
  </si>
  <si>
    <t>1/0168/22</t>
  </si>
  <si>
    <t>1/0392/22</t>
  </si>
  <si>
    <t>1/0563/22</t>
  </si>
  <si>
    <t>1/0191/21</t>
  </si>
  <si>
    <t>1/0526/21</t>
  </si>
  <si>
    <t>1/0291/19</t>
  </si>
  <si>
    <t>2/0019/19</t>
  </si>
  <si>
    <t>Valachová Katarína, RNDr., PhD.</t>
  </si>
  <si>
    <t>2/0021/19</t>
  </si>
  <si>
    <t>Scholtzová Eva, Ing., CSc.</t>
  </si>
  <si>
    <t>2/0031/19</t>
  </si>
  <si>
    <t>Bella Maroš, Ing., PhD.</t>
  </si>
  <si>
    <t>2/0033/19</t>
  </si>
  <si>
    <t>Koneracká Martina, Ing., CSc.</t>
  </si>
  <si>
    <t>2/0052/19</t>
  </si>
  <si>
    <t>Škultéty Ľudovít, Ing., Dr.Sc.</t>
  </si>
  <si>
    <t>2/0129/19</t>
  </si>
  <si>
    <t>Mosnáček Jaroslav, Mgr., DrSc.</t>
  </si>
  <si>
    <t>2/0005/20</t>
  </si>
  <si>
    <t>Bartoš Josef, Ing., DrSc</t>
  </si>
  <si>
    <t>2/0024/20</t>
  </si>
  <si>
    <t>Boča Miroslav, doc. Ing., DrSc.</t>
  </si>
  <si>
    <t>2/0029/20</t>
  </si>
  <si>
    <t>Švajdlenková Helena, Ing., PhD.</t>
  </si>
  <si>
    <t>2/0051/20</t>
  </si>
  <si>
    <t>Špitalský Zdenko, Mgr., PhD.</t>
  </si>
  <si>
    <t>2/0096/20</t>
  </si>
  <si>
    <t>Pätoprstý Vladimír, Ing., PhD.</t>
  </si>
  <si>
    <t>2/0102/20</t>
  </si>
  <si>
    <t>Račko Dušan, Ing, PhD</t>
  </si>
  <si>
    <t>2/0115/20</t>
  </si>
  <si>
    <t>Sedlák Marián, RNDr., DrSc.</t>
  </si>
  <si>
    <t>2/0121/20</t>
  </si>
  <si>
    <t>Lacík Igor, Ing., DrSc.</t>
  </si>
  <si>
    <t>2/0122/20</t>
  </si>
  <si>
    <t>Benková Zuzana, Mgr., PhD.</t>
  </si>
  <si>
    <t>2/0130/20</t>
  </si>
  <si>
    <t>Bučko Marek, Ing., PhD.</t>
  </si>
  <si>
    <t>2/0137/20</t>
  </si>
  <si>
    <t>Kozmon Stanislav, Mgr., PhD.</t>
  </si>
  <si>
    <t>2/0140/20</t>
  </si>
  <si>
    <t>Heydari Abolfazl, Ph.D.,</t>
  </si>
  <si>
    <t>2/0157/20</t>
  </si>
  <si>
    <t>Mičová Júlia, Ing., PhD.</t>
  </si>
  <si>
    <t>2/0161/20</t>
  </si>
  <si>
    <t>Bondarev Dmitrij, RNDr., PhD.</t>
  </si>
  <si>
    <t>2/0055/21</t>
  </si>
  <si>
    <t>Tokár Kamil, RNDr., PhD.</t>
  </si>
  <si>
    <t>2/0094/21</t>
  </si>
  <si>
    <t>Musatov Andrey, MUDr., DrSc.</t>
  </si>
  <si>
    <t>2/0135/21</t>
  </si>
  <si>
    <t>Malkin Olga, Dr., DrSc.</t>
  </si>
  <si>
    <t>2/0166/21</t>
  </si>
  <si>
    <t>Pálková Helena, Ing., PhD.</t>
  </si>
  <si>
    <t>2/0168/21</t>
  </si>
  <si>
    <t>Danko Martin, Mgr., PhD.</t>
  </si>
  <si>
    <t>2/0172/21</t>
  </si>
  <si>
    <t>Kroneková Zuzana, Dr.rer.nat. Mgr.,</t>
  </si>
  <si>
    <t>2/0006/22</t>
  </si>
  <si>
    <t>Omastová Mária, Ing., DrSc.</t>
  </si>
  <si>
    <t>2/0008/22</t>
  </si>
  <si>
    <t>Kováčiková Lucia, RNDr., PhD.</t>
  </si>
  <si>
    <t>2/0046/22</t>
  </si>
  <si>
    <t>Šimko František, Ing., PhD.</t>
  </si>
  <si>
    <t>2/0054/22</t>
  </si>
  <si>
    <t>Capek Peter, Mgr., PhD.</t>
  </si>
  <si>
    <t>2/0064/22</t>
  </si>
  <si>
    <t>Nahálka Jozef, Ing., PhD.</t>
  </si>
  <si>
    <t>2/0071/22</t>
  </si>
  <si>
    <t>Hricovíni Miloš, Ing., PhD.</t>
  </si>
  <si>
    <t>2/0103/22</t>
  </si>
  <si>
    <t>Májeková Magdaléna, RNDr., CSc.</t>
  </si>
  <si>
    <t>2/0111/22</t>
  </si>
  <si>
    <t>Mastihubová Mária, Ing., PhD.</t>
  </si>
  <si>
    <t>2/0120/22</t>
  </si>
  <si>
    <t>Katrlík Jaroslav, Ing., PhD.</t>
  </si>
  <si>
    <t>2/0171/22</t>
  </si>
  <si>
    <t>Puchart Vladimír, Mgr., PhD.</t>
  </si>
  <si>
    <t>1/0602/19</t>
  </si>
  <si>
    <t>Kronek Juraj, Mgr., PhD., / vedúca Reháková Milena, doc. Ing., PhD.</t>
  </si>
  <si>
    <t>1/0095/21</t>
  </si>
  <si>
    <t>Kupková Miriam, RNDr., CSc./ vedúca Oriňaková Renáta, prof. RNDr., DrSc.</t>
  </si>
  <si>
    <t>1/0116/22</t>
  </si>
  <si>
    <t>1/0515/22</t>
  </si>
  <si>
    <t>2/0003/19</t>
  </si>
  <si>
    <t>Farkašovský Marian, RNDr., CSc.</t>
  </si>
  <si>
    <t>2/0024/19</t>
  </si>
  <si>
    <t>Skokanová Olšavská Katarína, RNDr., PhD.</t>
  </si>
  <si>
    <t>2/0027/19</t>
  </si>
  <si>
    <t>Griač Peter, RNDr., CSc.</t>
  </si>
  <si>
    <t>2/0030/19</t>
  </si>
  <si>
    <t>Tomášková Jana, Ing., PhD.</t>
  </si>
  <si>
    <t>2/0034/19</t>
  </si>
  <si>
    <t>Bágeľová Poláková Silvia, Mgr., PhD.</t>
  </si>
  <si>
    <t>2/0039/19</t>
  </si>
  <si>
    <t>Čipáková Ingrid, Ing., PhD.</t>
  </si>
  <si>
    <t>2/0041/19</t>
  </si>
  <si>
    <t>Slovák Marek, Mgr., PhD</t>
  </si>
  <si>
    <t>2/0053/19</t>
  </si>
  <si>
    <t>Chovanec Miroslav, Mgr., PhD.</t>
  </si>
  <si>
    <t>2/0061/19</t>
  </si>
  <si>
    <t>Kučera Viktor, Mgr., PhD.</t>
  </si>
  <si>
    <t>2/0063/19</t>
  </si>
  <si>
    <t>Kokavec Igor, Mgr., PhD.</t>
  </si>
  <si>
    <t>2/0072/19</t>
  </si>
  <si>
    <t>Baran Vladimír, MVDr, CSc</t>
  </si>
  <si>
    <t>2/0076/19</t>
  </si>
  <si>
    <t>Jarčuška Benjamín, Ing., PhD</t>
  </si>
  <si>
    <t>2/0078/19</t>
  </si>
  <si>
    <t>Goliaš Tereza, PharmDr., PhD.</t>
  </si>
  <si>
    <t>2/0079/19</t>
  </si>
  <si>
    <t>Grman Marián, Mgr., PhD.</t>
  </si>
  <si>
    <t>2/0095/19</t>
  </si>
  <si>
    <t>Janišová Monika, Mgr., PhD.</t>
  </si>
  <si>
    <t>2/0138/19</t>
  </si>
  <si>
    <t>Koči Juraj, RNDr, PhD</t>
  </si>
  <si>
    <t>2/0162/19</t>
  </si>
  <si>
    <t>Frimmel Karel, Ing., PhD.</t>
  </si>
  <si>
    <t>2/0163/19</t>
  </si>
  <si>
    <t>Škrabana Rostislav, RNDr., PhD</t>
  </si>
  <si>
    <t>2/0164/19</t>
  </si>
  <si>
    <t>Klaudiny Jaroslav, RNDr., PhD.</t>
  </si>
  <si>
    <t>2/0172/19</t>
  </si>
  <si>
    <t>Bartíková Pavlína, Mgr, PhD</t>
  </si>
  <si>
    <t>2/0001/20</t>
  </si>
  <si>
    <t>Dítě Daniel, RNDr., PhD.</t>
  </si>
  <si>
    <t>2/0008/20</t>
  </si>
  <si>
    <t>Gaburjáková Marta, Mgr., PhD.</t>
  </si>
  <si>
    <t>2/0012/20</t>
  </si>
  <si>
    <t>Holič Roman, Mgr., PhD.</t>
  </si>
  <si>
    <t>2/0023/20</t>
  </si>
  <si>
    <t>Václav Radovan, Mgr., PhD.</t>
  </si>
  <si>
    <t>2/0026/20</t>
  </si>
  <si>
    <t>Kormanec Ján, RNDr., DrSc</t>
  </si>
  <si>
    <t>2/0039/20</t>
  </si>
  <si>
    <t>Tamás Ladislav, RNDr., PhD.</t>
  </si>
  <si>
    <t>2/0042/20</t>
  </si>
  <si>
    <t>Čiampor Fedor, RNDr., PhD.</t>
  </si>
  <si>
    <t>2/0054/20</t>
  </si>
  <si>
    <t>Mucha Rastislav, RNDr., PhD.</t>
  </si>
  <si>
    <t>2/0055/20</t>
  </si>
  <si>
    <t>Kozics Katarína, RNDr., PhD.</t>
  </si>
  <si>
    <t>2/0065/20</t>
  </si>
  <si>
    <t>Darolová Alžbeta, RNDr., CSc.</t>
  </si>
  <si>
    <t>2/0068/20</t>
  </si>
  <si>
    <t>Niederová Ľubica, Mgr., PhD.</t>
  </si>
  <si>
    <t>2/0098/20</t>
  </si>
  <si>
    <t>Gálik Ján, RNDr., CSc.</t>
  </si>
  <si>
    <t>2/0106/20</t>
  </si>
  <si>
    <t>Valachovič Martin, Mgr., PhD.</t>
  </si>
  <si>
    <t>2/0131/20</t>
  </si>
  <si>
    <t>Bauerová-Hlinková Vladena, Mgr., PhD.</t>
  </si>
  <si>
    <t>2/0141/20</t>
  </si>
  <si>
    <t>Gáliková Martina, Mgr., PhD.</t>
  </si>
  <si>
    <t>2/0144/20</t>
  </si>
  <si>
    <t>Jakubíková Jana, RNDr., PhD.</t>
  </si>
  <si>
    <t>2/0146/20</t>
  </si>
  <si>
    <t>Goffa Eduard, RNDr., PhD.</t>
  </si>
  <si>
    <t>2/0149/20</t>
  </si>
  <si>
    <t>Černecká Ľudmila, Mgr., PhD.</t>
  </si>
  <si>
    <t>2/0151/20</t>
  </si>
  <si>
    <t>Procházka Emanuel, Mgr., PhD.</t>
  </si>
  <si>
    <t>2/0158/20</t>
  </si>
  <si>
    <t>Dovinová Ima, doc. RNDr., PhD.</t>
  </si>
  <si>
    <t>2/0162/20</t>
  </si>
  <si>
    <t>Scsuková Soňa, Mgr., CSc.</t>
  </si>
  <si>
    <t>2/0001/21</t>
  </si>
  <si>
    <t>Barák Imrich, RNDr., DrSc.</t>
  </si>
  <si>
    <t>2/0018/21</t>
  </si>
  <si>
    <t>Gaburjáková Jana, Mgr., PhD.</t>
  </si>
  <si>
    <t>2/0022/21</t>
  </si>
  <si>
    <t>Španiel Stanislav, RNDr., PhD.</t>
  </si>
  <si>
    <t>2/0027/21</t>
  </si>
  <si>
    <t>Hromadová, rod. Kráľová Ivica, RNDr., DrSc.</t>
  </si>
  <si>
    <t>2/0033/21</t>
  </si>
  <si>
    <t>Hrčková Gabriela, RNDr., DrSc.</t>
  </si>
  <si>
    <t>2/0054/21</t>
  </si>
  <si>
    <t>Bérešová Anna, Mgr., PhD.</t>
  </si>
  <si>
    <t>2/0056/21</t>
  </si>
  <si>
    <t>Jurkovičová Dana, RNDr., PhD.</t>
  </si>
  <si>
    <t>2/0060/21</t>
  </si>
  <si>
    <t>Nemčovič Marek, Ing., PhD.</t>
  </si>
  <si>
    <t>2/0074/21</t>
  </si>
  <si>
    <t>Vidlička Ľubomír, doc. RNDr., CSc.</t>
  </si>
  <si>
    <t>2/0076/21</t>
  </si>
  <si>
    <t>Čížová Alžbeta, Ing., PhD.</t>
  </si>
  <si>
    <t>2/0084/21</t>
  </si>
  <si>
    <t>Čiamporová-Zaťovičová Zuzana, RNDr., PhD.</t>
  </si>
  <si>
    <t>2/0091/21</t>
  </si>
  <si>
    <t>Mišák Anton, Mgr., PhD.</t>
  </si>
  <si>
    <t>2/0099/21</t>
  </si>
  <si>
    <t>Pangallo Domenico, Dr., DrSc.</t>
  </si>
  <si>
    <t>2/0107/21</t>
  </si>
  <si>
    <t>Kaňuch Peter, Mgr., PhD.</t>
  </si>
  <si>
    <t>2/0108/21</t>
  </si>
  <si>
    <t>Májeková Jana, RNDr., PhD.</t>
  </si>
  <si>
    <t>2/0121/21</t>
  </si>
  <si>
    <t>Šramková Monika, RNDr., PhD.</t>
  </si>
  <si>
    <t>2/0126/21</t>
  </si>
  <si>
    <t>Jurský František, RNDr., CSc.</t>
  </si>
  <si>
    <t>2/0127/21</t>
  </si>
  <si>
    <t>Baliová Martina, Mgr., PhD</t>
  </si>
  <si>
    <t>2/0137/21</t>
  </si>
  <si>
    <t>Rusňáková Tarageľová Veronika, Mgr., PhD.</t>
  </si>
  <si>
    <t>2/0140/21</t>
  </si>
  <si>
    <t>Čabanová Viktória, RNDr., PhD.</t>
  </si>
  <si>
    <t>2/0146/21</t>
  </si>
  <si>
    <t>Janeček Štefan, Prof. Ing., DrSc.</t>
  </si>
  <si>
    <t>2/0152/21</t>
  </si>
  <si>
    <t>Leksa Vladimir, Mgr., PhD.</t>
  </si>
  <si>
    <t>2/0157/21</t>
  </si>
  <si>
    <t>Bernátová Iveta, RNDr., DrSc.</t>
  </si>
  <si>
    <t>2/0158/21</t>
  </si>
  <si>
    <t>Fričová Dominika, MUDr., RNDr., PhD.</t>
  </si>
  <si>
    <t>2/0161/21</t>
  </si>
  <si>
    <t>Hodálová Iva, RNDr., CSc.</t>
  </si>
  <si>
    <t>2/0173/21</t>
  </si>
  <si>
    <t>Jásik Ján, Doc. RNDr., DrSc</t>
  </si>
  <si>
    <t>2/0176/21</t>
  </si>
  <si>
    <t>Gažová Zuzana, doc. RNDr., CSc.</t>
  </si>
  <si>
    <t>2/0178/21</t>
  </si>
  <si>
    <t>Kozovská Zuzana, RNDr., PhD.</t>
  </si>
  <si>
    <t>2/0185/21</t>
  </si>
  <si>
    <t>Tyčiaková Silvia, RNDr., PhD.</t>
  </si>
  <si>
    <t>2/0003/22</t>
  </si>
  <si>
    <t>Šubr Zdeno, RNDr., CSc.</t>
  </si>
  <si>
    <t>2/0004/22</t>
  </si>
  <si>
    <t>Didyk Yuliya, MVDr., PhD.</t>
  </si>
  <si>
    <t>2/0007/22</t>
  </si>
  <si>
    <t>Mašán Peter, RNDr., PhD.</t>
  </si>
  <si>
    <t>2/0010/22</t>
  </si>
  <si>
    <t>Tillinger Andrej, Ing., PhD.</t>
  </si>
  <si>
    <t>2/0012/22</t>
  </si>
  <si>
    <t>Zámocký Marcel, RNDr., PhD., DrSc.</t>
  </si>
  <si>
    <t>2/0021/22</t>
  </si>
  <si>
    <t>Čipák Ľuboš, Ing., PhD.</t>
  </si>
  <si>
    <t>2/0022/22</t>
  </si>
  <si>
    <t>Majtán Juraj, Ing., DrSc.</t>
  </si>
  <si>
    <t>2/0030/22</t>
  </si>
  <si>
    <t>Balážová Mária, Mgr., PhD</t>
  </si>
  <si>
    <t>2/0033/22</t>
  </si>
  <si>
    <t>Labajová Naďa, Mgr., PhD.</t>
  </si>
  <si>
    <t>2/0034/22</t>
  </si>
  <si>
    <t>Šipošová Katarína, RNDr., Ing., PhD.</t>
  </si>
  <si>
    <t>2/0036/22</t>
  </si>
  <si>
    <t>Garaiová Martina, Mgr., PhD.</t>
  </si>
  <si>
    <t>2/0044/22</t>
  </si>
  <si>
    <t>Čejka Tomáš, Ing., PhD.</t>
  </si>
  <si>
    <t>2/0050/22</t>
  </si>
  <si>
    <t>Caboň Miroslav, Mgr., PhD.</t>
  </si>
  <si>
    <t>2/0079/22</t>
  </si>
  <si>
    <t>Bukovská Gabriela, RNDr., CSc.</t>
  </si>
  <si>
    <t>2/0081/22</t>
  </si>
  <si>
    <t>Lacinová Ľubica, prof. RNDr., DrSc.</t>
  </si>
  <si>
    <t>2/0084/22</t>
  </si>
  <si>
    <t>Škorvaga Milan, RNDr., CSc.</t>
  </si>
  <si>
    <t>2/0098/22</t>
  </si>
  <si>
    <t>Kučera Jaromír, Ing., PhD.</t>
  </si>
  <si>
    <t>2/0106/22</t>
  </si>
  <si>
    <t>Danchenko Maksym, Mgr., PhD.</t>
  </si>
  <si>
    <t>2/0108/22</t>
  </si>
  <si>
    <t>Štibrániová Iveta, Mgr., PhD.</t>
  </si>
  <si>
    <t>2/0113/22</t>
  </si>
  <si>
    <t>Vršanský Peter, Mgr., PhD.</t>
  </si>
  <si>
    <t>2/0116/22</t>
  </si>
  <si>
    <t>Šelc Michal, Mgr., PhD.</t>
  </si>
  <si>
    <t>2/0141/22</t>
  </si>
  <si>
    <t>Šereš Mário, Mgr., PhD.</t>
  </si>
  <si>
    <t>2/0151/22</t>
  </si>
  <si>
    <t>Vadkertiová Renáta, Ing., PhD.</t>
  </si>
  <si>
    <t>2/0160/22</t>
  </si>
  <si>
    <t>Vargovič Peter, Ing., PhD.</t>
  </si>
  <si>
    <t>2/0164/22</t>
  </si>
  <si>
    <t>Fedunová Diana, RNDr., PhD.</t>
  </si>
  <si>
    <t>1/0404/19</t>
  </si>
  <si>
    <t>Derdáková Markéta, MVDr., PhD./ vedúci Šoltys Katarina, RNDr., PhD.</t>
  </si>
  <si>
    <t>1/0515/19</t>
  </si>
  <si>
    <t>1/0012/20</t>
  </si>
  <si>
    <t>1/0013/20</t>
  </si>
  <si>
    <t>Bágeľová Poláková Silvia, Mgr., PhD./vedúci  Sulo Pavel, Ing., CSc</t>
  </si>
  <si>
    <t>1/0127/20</t>
  </si>
  <si>
    <t>1/0460/21</t>
  </si>
  <si>
    <t>Horváthová Eva, Mgr., PhD. / vedúca Gálová Eliška, Doc. RNDr., PhD.</t>
  </si>
  <si>
    <t>1/0346/22</t>
  </si>
  <si>
    <t>2/0005/22</t>
  </si>
  <si>
    <t>Kuzmík Ján, Ing., DrSc.</t>
  </si>
  <si>
    <t>2/0017/22</t>
  </si>
  <si>
    <t>Kováč Pavol, Ing., DrSc.</t>
  </si>
  <si>
    <t>2/0099/22</t>
  </si>
  <si>
    <t>Andok Robert, Ing. Mgr., PhD.</t>
  </si>
  <si>
    <t>2/0101/22</t>
  </si>
  <si>
    <t>Tomori Zoltán, doc. Ing., CSc.</t>
  </si>
  <si>
    <t>2/0109/22</t>
  </si>
  <si>
    <t>Švehlíková Jana, Ing., PhD.</t>
  </si>
  <si>
    <t>2/0140/22</t>
  </si>
  <si>
    <t>Španková Marianna, RNDr., PhD.</t>
  </si>
  <si>
    <t>2/0162/22</t>
  </si>
  <si>
    <t>Hudec Boris, Ing., PhD.</t>
  </si>
  <si>
    <t>2/0165/22</t>
  </si>
  <si>
    <t>Nádaždy Vojtech, Ing., CSc.</t>
  </si>
  <si>
    <t>2/0168/22</t>
  </si>
  <si>
    <t>Šoltýs Ján, Ing, PhD</t>
  </si>
  <si>
    <t>2/0172/22</t>
  </si>
  <si>
    <t>Šuch Ondrej, doc. Mgr., PhD.</t>
  </si>
  <si>
    <t>2/0020/21</t>
  </si>
  <si>
    <t>Čapkovič František, Doc. Ing., CSc.</t>
  </si>
  <si>
    <t>2/0036/21</t>
  </si>
  <si>
    <t>Seiler Eugen, Mgr., PhD.</t>
  </si>
  <si>
    <t>2/0059/21</t>
  </si>
  <si>
    <t>Sojkova Michaela, Mgr., PhD.</t>
  </si>
  <si>
    <t>2/0068/21</t>
  </si>
  <si>
    <t>Gregušová Dagmar, RNDr., DrSc.</t>
  </si>
  <si>
    <t>2/0100/21</t>
  </si>
  <si>
    <t>Ťapajna Milan, Ing., PhD.</t>
  </si>
  <si>
    <t>2/0165/21</t>
  </si>
  <si>
    <t>Beňuš Štefan, prof. doc. Mgr., PhD.</t>
  </si>
  <si>
    <t>2/0071/20</t>
  </si>
  <si>
    <t>Brunner Róbert RNDr., CSc.</t>
  </si>
  <si>
    <t>2/0084/20</t>
  </si>
  <si>
    <t>Zaťko Bohumír Mgr., PhD.</t>
  </si>
  <si>
    <t>2/0108/20</t>
  </si>
  <si>
    <t>Glasa Ján RNDr., CSc.</t>
  </si>
  <si>
    <t>2/0125/20</t>
  </si>
  <si>
    <t>Hluchý Ladislav doc. Ing., CSc.</t>
  </si>
  <si>
    <t>2/0156/20</t>
  </si>
  <si>
    <t>Ivančo Ján Ing., DrSc.</t>
  </si>
  <si>
    <t>2/0114/19</t>
  </si>
  <si>
    <t>Blaho Michal Ing., PhD.</t>
  </si>
  <si>
    <t>2/0155/19</t>
  </si>
  <si>
    <t>Malík Peter  Ing., PhD.</t>
  </si>
  <si>
    <t>1/0789/21</t>
  </si>
  <si>
    <t>1/0225/20</t>
  </si>
  <si>
    <t>2/0112/22</t>
  </si>
  <si>
    <t>Baláž Matej, RNDr., PhD.</t>
  </si>
  <si>
    <t>2/0017/21</t>
  </si>
  <si>
    <t>Palou Martin T., prof. Dr. Ing.,</t>
  </si>
  <si>
    <t>2/0032/21</t>
  </si>
  <si>
    <t>Kuzielová Eva, Ing., PhD.</t>
  </si>
  <si>
    <t>2/0167/21</t>
  </si>
  <si>
    <t>Znamenáčková Ingrid, Ing., PhD.</t>
  </si>
  <si>
    <t>2/0010/20</t>
  </si>
  <si>
    <t>Kocifaj Miroslav Mgr., PhD.</t>
  </si>
  <si>
    <t>2/0017/20</t>
  </si>
  <si>
    <t>Darula Stanislav doc. Ing., CSc.</t>
  </si>
  <si>
    <t>2/0044/20</t>
  </si>
  <si>
    <t>Gomboš Milan Ing., CSc.</t>
  </si>
  <si>
    <t>2/0061/20</t>
  </si>
  <si>
    <t>Sládek Vladimír prof. RNDr., DrSc.</t>
  </si>
  <si>
    <t>2/0085/20</t>
  </si>
  <si>
    <t>Velísková Yvetta Ing., PhD.</t>
  </si>
  <si>
    <t>2/0095/20</t>
  </si>
  <si>
    <t>Kómar Ladislav RNDr., PhD.</t>
  </si>
  <si>
    <t>2/0103/20</t>
  </si>
  <si>
    <t>Achimovičová Marcela  mgr, PhD.</t>
  </si>
  <si>
    <t>2/0112/20</t>
  </si>
  <si>
    <t>Ficeriová Jana Ing., PhD.</t>
  </si>
  <si>
    <t>2/0025/19</t>
  </si>
  <si>
    <t>Schügerl Radoslav Mgr., PhD.</t>
  </si>
  <si>
    <t>2/0055/19</t>
  </si>
  <si>
    <t>Fabián Martin RNDr., PhD.</t>
  </si>
  <si>
    <t>2/0133/19</t>
  </si>
  <si>
    <t>Labaš Milan Ing., PhD.</t>
  </si>
  <si>
    <t>2/0142/19</t>
  </si>
  <si>
    <t>Luptáková Alena Ing., PhD.</t>
  </si>
  <si>
    <t>2/0156/19</t>
  </si>
  <si>
    <t>Václavíková Miroslava Ing., PhD.</t>
  </si>
  <si>
    <t>2/0165/19</t>
  </si>
  <si>
    <t>Hančuľák Jozef Ing., PhD.</t>
  </si>
  <si>
    <t>1/0213/22</t>
  </si>
  <si>
    <t>1/0286/21</t>
  </si>
  <si>
    <t>1/0714/21</t>
  </si>
  <si>
    <t>2/0011/22</t>
  </si>
  <si>
    <t>Mihalik Marian, RNDr., CSc.</t>
  </si>
  <si>
    <t>2/0018/22</t>
  </si>
  <si>
    <t>Lapin Juraj, Ing., DrSc.</t>
  </si>
  <si>
    <t>2/0023/22</t>
  </si>
  <si>
    <t>Krakovská Anna, RNDr., CSc.</t>
  </si>
  <si>
    <t>2/0038/22</t>
  </si>
  <si>
    <t>Šimon Erik, Mgr., PhD.</t>
  </si>
  <si>
    <t>2/0039/22</t>
  </si>
  <si>
    <t>Saksl Karel, Doc., Ing., DrSc.</t>
  </si>
  <si>
    <t>2/0061/22</t>
  </si>
  <si>
    <t>Opálek Andrej, Ing., PhD.</t>
  </si>
  <si>
    <t>2/0072/22</t>
  </si>
  <si>
    <t>Falat Ladislav, Ing., PhD.</t>
  </si>
  <si>
    <t>2/0082/22</t>
  </si>
  <si>
    <t>Hofbauerová Monika, RNDr., PhD.</t>
  </si>
  <si>
    <t>2/0085/22</t>
  </si>
  <si>
    <t>Beronská Naďa, Ing., PhD.</t>
  </si>
  <si>
    <t>2/0086/22</t>
  </si>
  <si>
    <t>Milkovič Ondrej, doc. Ing., PhD.</t>
  </si>
  <si>
    <t>2/0094/22</t>
  </si>
  <si>
    <t>Diko Pavel, Ing., DrSc., Akademik US</t>
  </si>
  <si>
    <t>2/0117/22</t>
  </si>
  <si>
    <t>Annušová Adriana, Mgr., PhD.</t>
  </si>
  <si>
    <t>2/0124/22</t>
  </si>
  <si>
    <t>Teplan Michal, Mgr., PhD.</t>
  </si>
  <si>
    <t>2/0137/22</t>
  </si>
  <si>
    <t>Vojtko Marek, Ing., PhD.</t>
  </si>
  <si>
    <t>2/0143/22</t>
  </si>
  <si>
    <t>Nagy Štefan, Ing., PhD.</t>
  </si>
  <si>
    <t>2/0161/22</t>
  </si>
  <si>
    <t>Tatarková Monika, Mgr., PhD.</t>
  </si>
  <si>
    <t>2/0167/22</t>
  </si>
  <si>
    <t>2/0169/22</t>
  </si>
  <si>
    <t>Múčka Peter, Ing., CSc.</t>
  </si>
  <si>
    <t>2/0007/21</t>
  </si>
  <si>
    <t>Hanzel Ondrej, Ing., PhD.</t>
  </si>
  <si>
    <t>2/0028/21</t>
  </si>
  <si>
    <t>Galusek Dušan, prof. Ing., DrSc.</t>
  </si>
  <si>
    <t>2/0029/21</t>
  </si>
  <si>
    <t>Bureš Radovan, Ing., CSc.</t>
  </si>
  <si>
    <t>2/0034/21</t>
  </si>
  <si>
    <t>Sopčák Tibor, RNDr., PhD.</t>
  </si>
  <si>
    <t>2/0038/21</t>
  </si>
  <si>
    <t>Homolová Viera, RNDr., PhD.</t>
  </si>
  <si>
    <t>2/0041/21</t>
  </si>
  <si>
    <t>Zápražný Zdenko, Ing., PhD.</t>
  </si>
  <si>
    <t>2/0046/21</t>
  </si>
  <si>
    <t>Majková Eva, RNDr., DrSc.</t>
  </si>
  <si>
    <t>2/0066/21</t>
  </si>
  <si>
    <t>Kupková Miriam, RNDr., CSc.</t>
  </si>
  <si>
    <t>2/0106/21</t>
  </si>
  <si>
    <t>Petryshynets Ivan, Mgr., PhD.</t>
  </si>
  <si>
    <t>2/0110/21</t>
  </si>
  <si>
    <t>Taveri Gianmarco, Ing., PhD.</t>
  </si>
  <si>
    <t>2/0141/21</t>
  </si>
  <si>
    <t>Maňka Ján, Ing., CSc.</t>
  </si>
  <si>
    <t>2/0174/21</t>
  </si>
  <si>
    <t>Csanádi Tamás, MSc., PhD.</t>
  </si>
  <si>
    <t>2/0175/21</t>
  </si>
  <si>
    <t>Sedlák Richard, Ing., PhD.</t>
  </si>
  <si>
    <t>2/0003/20</t>
  </si>
  <si>
    <t>Andris Peter Ing., PhD.</t>
  </si>
  <si>
    <t>2/0036/20</t>
  </si>
  <si>
    <t>Strečková Magdaléna RNDr., PhD.</t>
  </si>
  <si>
    <t>2/0037/20</t>
  </si>
  <si>
    <t>Bruncková Helena RNDr., PhD.</t>
  </si>
  <si>
    <t>2/0038/20</t>
  </si>
  <si>
    <t>Kovaľ Vladimír RNDr., PhD.</t>
  </si>
  <si>
    <t>2/0069/20</t>
  </si>
  <si>
    <t>Štulajterová Radoslava Ing., PhD.</t>
  </si>
  <si>
    <t>2/0070/20</t>
  </si>
  <si>
    <t>Jakubéczyová Dagmar Ing., CSc.</t>
  </si>
  <si>
    <t>2/0091/20</t>
  </si>
  <si>
    <t>Chromčíková Mária Ing., PhD.</t>
  </si>
  <si>
    <t>2/0101/20</t>
  </si>
  <si>
    <t>Puchý Viktor Ing., PhD.</t>
  </si>
  <si>
    <t>2/0117/20</t>
  </si>
  <si>
    <t>Kúdela Stanislav Mgr., PhD.</t>
  </si>
  <si>
    <t>2/0118/20</t>
  </si>
  <si>
    <t>Kovalčíková Alexandra Ing., PhD.</t>
  </si>
  <si>
    <t>2/0135/20</t>
  </si>
  <si>
    <t>Kováčik Jaroslav Ing., PhD.</t>
  </si>
  <si>
    <t>2/0143/20</t>
  </si>
  <si>
    <t>Krížik Peter Ing., PhD.</t>
  </si>
  <si>
    <t>2/0080/19</t>
  </si>
  <si>
    <t>Kepič Ján Ing., PhD.</t>
  </si>
  <si>
    <t>2/0171/19</t>
  </si>
  <si>
    <t>Škorvánek Ivan RNDr., CSc.</t>
  </si>
  <si>
    <t>1/0389/22</t>
  </si>
  <si>
    <t>1/0476/22</t>
  </si>
  <si>
    <t>1/0531/22</t>
  </si>
  <si>
    <t>1/0205/21</t>
  </si>
  <si>
    <t>1/0751/21</t>
  </si>
  <si>
    <t>1/0456/20</t>
  </si>
  <si>
    <t>2/0016/19</t>
  </si>
  <si>
    <t>Hrivnák Richard, Ing., PhD.</t>
  </si>
  <si>
    <t>2/0032/19</t>
  </si>
  <si>
    <t>Zach Peter, Ing., CSc.</t>
  </si>
  <si>
    <t>2/0056/19</t>
  </si>
  <si>
    <t>Dvorožňáková Emília, MVDr., PhD.</t>
  </si>
  <si>
    <t>2/0092/19</t>
  </si>
  <si>
    <t>Čikoš Štefan, RNDr., CSc.</t>
  </si>
  <si>
    <t>2/0094/19</t>
  </si>
  <si>
    <t>Bilčík Boris, RNDr., PhD.</t>
  </si>
  <si>
    <t>2/0100/19</t>
  </si>
  <si>
    <t>Kopčáková Anna, RNDr., PhD.</t>
  </si>
  <si>
    <t>2/0119/19</t>
  </si>
  <si>
    <t>Šibíková Petrášová Mária, Mgr., PhD.</t>
  </si>
  <si>
    <t>2/0168/19</t>
  </si>
  <si>
    <t>Pichová Katarína, Mgr., PhD.</t>
  </si>
  <si>
    <t>2/0006/20</t>
  </si>
  <si>
    <t>Strompfová Viola, MVDr., DrSc.</t>
  </si>
  <si>
    <t>2/0009/20</t>
  </si>
  <si>
    <t>Plachá Iveta, MVDr., PhD</t>
  </si>
  <si>
    <t>2/0018/20</t>
  </si>
  <si>
    <t>Renčo Marek, Ing., PhD.</t>
  </si>
  <si>
    <t>2/0022/20</t>
  </si>
  <si>
    <t>Kormuťák Andrej, RNDr., DrSc.</t>
  </si>
  <si>
    <t>2/0027/20</t>
  </si>
  <si>
    <t>Jankovičová Jana, Ing., PhD.</t>
  </si>
  <si>
    <t>2/0030/20</t>
  </si>
  <si>
    <t>Glasa Miroslav, Ing., DrSc.</t>
  </si>
  <si>
    <t>2/0041/20</t>
  </si>
  <si>
    <t>Libantová Jana, Ing., CSc.</t>
  </si>
  <si>
    <t>2/0107/20</t>
  </si>
  <si>
    <t>Antolová Daniela, MVDr., PhD.</t>
  </si>
  <si>
    <t>2/0126/20</t>
  </si>
  <si>
    <t>Oros Mikuláš, RNDr., PhD.</t>
  </si>
  <si>
    <t>2/0005/21</t>
  </si>
  <si>
    <t>Pogány Simonová Monika, MVDr., PhD.</t>
  </si>
  <si>
    <t>2/0008/21</t>
  </si>
  <si>
    <t>Grešáková Ľubomíra, MVDr., PhD.</t>
  </si>
  <si>
    <t>2/0010/21</t>
  </si>
  <si>
    <t>Bujňáková Dobroslava, RNDr., PhD.</t>
  </si>
  <si>
    <t>2/0011/21</t>
  </si>
  <si>
    <t>Moyzeová Milena, RNDr., PhD.</t>
  </si>
  <si>
    <t>2/0014/21</t>
  </si>
  <si>
    <t>Miterpáková Martina, MVDr., PhD.</t>
  </si>
  <si>
    <t>2/0021/21</t>
  </si>
  <si>
    <t>Špitalská Eva, Mgr., PhD.</t>
  </si>
  <si>
    <t>2/0042/21</t>
  </si>
  <si>
    <t>Máčajová Mariana, Mgr., PhD.</t>
  </si>
  <si>
    <t>2/0103/21</t>
  </si>
  <si>
    <t>Fialová Ivana, RNDr., PhD.</t>
  </si>
  <si>
    <t>2/0132/21</t>
  </si>
  <si>
    <t>Hegedüšová Vantarová Katarína, Mgr., PhD.</t>
  </si>
  <si>
    <t>2/0138/21</t>
  </si>
  <si>
    <t>Papajová Ingrid, doc. RNDr., PhD.</t>
  </si>
  <si>
    <t>2/0013/22</t>
  </si>
  <si>
    <t>Hricová Andrea, Ing., PhD.</t>
  </si>
  <si>
    <t>2/0032/22</t>
  </si>
  <si>
    <t>Klubicová Katarína, Mgr., PhD.</t>
  </si>
  <si>
    <t>2/0045/22</t>
  </si>
  <si>
    <t>Mihál Ivan, RNDr., CSc.</t>
  </si>
  <si>
    <t>2/0055/22</t>
  </si>
  <si>
    <t>Kollárová Karin, RNDr., PhD.</t>
  </si>
  <si>
    <t>2/0090/22</t>
  </si>
  <si>
    <t>Várady Marián, Doc. MVDr., DrSc.</t>
  </si>
  <si>
    <t>2/0097/22</t>
  </si>
  <si>
    <t>Šibík Jozef, RNDr., PhD.</t>
  </si>
  <si>
    <t>2/0122/22</t>
  </si>
  <si>
    <t>Pastirčáková Katarína, Mgr., PhD.</t>
  </si>
  <si>
    <t>2/0126/22</t>
  </si>
  <si>
    <t>Ličková Martina, RNDr., PhD.</t>
  </si>
  <si>
    <t>2/0132/22</t>
  </si>
  <si>
    <t>Jánošíková Zuzana, Mgr., PhD.</t>
  </si>
  <si>
    <t>2/0150/22</t>
  </si>
  <si>
    <t>Konôpková Jana, Ing., PhD.</t>
  </si>
  <si>
    <t>2/0155/22</t>
  </si>
  <si>
    <t>Jakuš Rastislav, Ing., PhD.</t>
  </si>
  <si>
    <t>2/0157/22</t>
  </si>
  <si>
    <t>Šnábel Viliam, RNDr., CSc.</t>
  </si>
  <si>
    <t>1/0043/19</t>
  </si>
  <si>
    <t>Hurníková Zuzna, MVDr., PhD. / vedúca Kočišová Alica, Doc., MVDr., PhD.</t>
  </si>
  <si>
    <t>1/0535/20</t>
  </si>
  <si>
    <t>Jamnická Gabriela, Ing., PhD. / vedúci Kurjak Daniel, Ing., PhD.</t>
  </si>
  <si>
    <t>1/0554/21</t>
  </si>
  <si>
    <t>Faix Štefan, prof. MVDr., DrSc. / vedúca Faixová Zita, prof. MVDr., PhD.</t>
  </si>
  <si>
    <t>1/0606/22</t>
  </si>
  <si>
    <t>2/0010/19</t>
  </si>
  <si>
    <t>Sekeyová Zuzana, RNDr., PhD.</t>
  </si>
  <si>
    <t>2/0022/19</t>
  </si>
  <si>
    <t>Ježová Daniela, prof. PharmDr., DrSc.</t>
  </si>
  <si>
    <t>2/0036/19</t>
  </si>
  <si>
    <t>Fridrichová Ivana, RNDr., CSc.</t>
  </si>
  <si>
    <t>2/0048/19</t>
  </si>
  <si>
    <t>Varečková Eva, RNDr., DrSc.</t>
  </si>
  <si>
    <t>2/0050/19</t>
  </si>
  <si>
    <t>Matúšková Miroslava, RNDr., PhD.</t>
  </si>
  <si>
    <t>2/0057/19</t>
  </si>
  <si>
    <t>Quevedo Diaz Marco Antonio, Mgr, PhD.</t>
  </si>
  <si>
    <t>2/0070/19</t>
  </si>
  <si>
    <t>Breier Albert, prof. Ing., DrSc.</t>
  </si>
  <si>
    <t>2/0091/19</t>
  </si>
  <si>
    <t>Novotová Marta, RNDr., CSc.</t>
  </si>
  <si>
    <t>2/0105/19</t>
  </si>
  <si>
    <t>Švastová Eliška, Mgr., PhD.</t>
  </si>
  <si>
    <t>2/0111/19</t>
  </si>
  <si>
    <t>Berényiová Andrea, Mgr., PhD.</t>
  </si>
  <si>
    <t>2/0112/19</t>
  </si>
  <si>
    <t>Pecháňová Oľga, Doc., RNDr., DrSc.</t>
  </si>
  <si>
    <t>2/0118/19</t>
  </si>
  <si>
    <t>Čente Martin, RNDr., PhD.</t>
  </si>
  <si>
    <t>2/0120/19</t>
  </si>
  <si>
    <t>Gáspárová Kvaltínová Zdenka, RNDr., CSc.</t>
  </si>
  <si>
    <t>2/0121/19</t>
  </si>
  <si>
    <t>Cagalinec Michal, RNDr., PhD.</t>
  </si>
  <si>
    <t>2/0124/19</t>
  </si>
  <si>
    <t>Dubovický Michal, RNDr., CSc.</t>
  </si>
  <si>
    <t>2/0145/19</t>
  </si>
  <si>
    <t>Cehlár Ondrej, Ing., PhD.</t>
  </si>
  <si>
    <t>2/0158/19</t>
  </si>
  <si>
    <t>Szeiffová Bačová Barbara, RNDr., PhD.</t>
  </si>
  <si>
    <t>2/0002/20</t>
  </si>
  <si>
    <t>Tribulová Narcisa, RNDr., DrSc.</t>
  </si>
  <si>
    <t>2/0031/20</t>
  </si>
  <si>
    <t>Betáková Tatiana, RNDr., DrSc.</t>
  </si>
  <si>
    <t>2/0040/20</t>
  </si>
  <si>
    <t>Zaťková Andrea, Mgr., PhD.</t>
  </si>
  <si>
    <t>2/0074/20</t>
  </si>
  <si>
    <t>Zaťovičová Miriam, RNDr., CSc.</t>
  </si>
  <si>
    <t>2/0076/20</t>
  </si>
  <si>
    <t>Takáčová Martina, RNDr., PhD.</t>
  </si>
  <si>
    <t>2/0090/20</t>
  </si>
  <si>
    <t>Baráthová Monika, RNDr., PhD.</t>
  </si>
  <si>
    <t>2/0104/20</t>
  </si>
  <si>
    <t>Barteková Monika, doc. RNDr., PhD.</t>
  </si>
  <si>
    <t>2/0110/20</t>
  </si>
  <si>
    <t>Jadhav Santosh, M.Sc., PhD.</t>
  </si>
  <si>
    <t>2/0123/20</t>
  </si>
  <si>
    <t>Vanický Ivo, MVDr., PhD.</t>
  </si>
  <si>
    <t>2/0129/20</t>
  </si>
  <si>
    <t>Penesová Adela, MUDr., PhD</t>
  </si>
  <si>
    <t>2/0132/20</t>
  </si>
  <si>
    <t>Cebová Martina, RNDr., PhD.</t>
  </si>
  <si>
    <t>2/0136/20</t>
  </si>
  <si>
    <t>Bauerová Katarína, PharmDr., DrSc.</t>
  </si>
  <si>
    <t>2/0138/20</t>
  </si>
  <si>
    <t>Cihová Marína, Mgr., PhD.</t>
  </si>
  <si>
    <t>2/0147/20</t>
  </si>
  <si>
    <t>Cholujová Dana, RNDr., PhD.</t>
  </si>
  <si>
    <t>2/0153/20</t>
  </si>
  <si>
    <t>Kandarova Helena, Dr.rer.nat, Ing., ERT</t>
  </si>
  <si>
    <t>2/0154/20</t>
  </si>
  <si>
    <t>Mach Mojmír, RNDr., PhD.</t>
  </si>
  <si>
    <t>2/0155/20</t>
  </si>
  <si>
    <t>Bakoš Ján, RNDr., PhD.</t>
  </si>
  <si>
    <t>2/0160/20</t>
  </si>
  <si>
    <t>Kršková Katarína, Ing., PhD.</t>
  </si>
  <si>
    <t>2/0164/20</t>
  </si>
  <si>
    <t>Ukropec Jozef, Mgr., PhD, DrSC</t>
  </si>
  <si>
    <t>2/0166/20</t>
  </si>
  <si>
    <t>Juránek Ivo, RNDr., PhD. DrSc.</t>
  </si>
  <si>
    <t>2/0167/20</t>
  </si>
  <si>
    <t>Radvánszky Ján, RNDr., PhD.</t>
  </si>
  <si>
    <t>2/0023/21</t>
  </si>
  <si>
    <t>Flores-Ramirez Gabriela, Mgr., PhD</t>
  </si>
  <si>
    <t>2/0061/21</t>
  </si>
  <si>
    <t>Grossmannová (Lapošová) Katarína, RNDr., PhD.</t>
  </si>
  <si>
    <t>2/0063/21</t>
  </si>
  <si>
    <t>Lopušná Katarína, RNDr, PhD</t>
  </si>
  <si>
    <t>2/0073/21</t>
  </si>
  <si>
    <t>Bonová Petra, RNDr., PhD.</t>
  </si>
  <si>
    <t>2/0090/21</t>
  </si>
  <si>
    <t>Tomčíková Karolína, RNDr, PhD</t>
  </si>
  <si>
    <t>2/0104/21</t>
  </si>
  <si>
    <t>Brnoliaková Kyseľová Zuzana, Ing., PhD.</t>
  </si>
  <si>
    <t>2/0109/21</t>
  </si>
  <si>
    <t>Blaško Juraj, RNDr., PhD.</t>
  </si>
  <si>
    <t>2/0113/21</t>
  </si>
  <si>
    <t>Lomenová-Viskupičová Jana, RNDr., PhD.</t>
  </si>
  <si>
    <t>2/0116/21</t>
  </si>
  <si>
    <t>Macejová Dana, Mgr., PhD.</t>
  </si>
  <si>
    <t>2/0118/21</t>
  </si>
  <si>
    <t>Vranková rod. Kojšová Stanislava, RNDr., PhD.</t>
  </si>
  <si>
    <t>2/0123/21</t>
  </si>
  <si>
    <t>Hanes Jozef, Ing., DrSc.</t>
  </si>
  <si>
    <t>2/0124/21</t>
  </si>
  <si>
    <t>Schmidtová Silvia, Ing., PhD.</t>
  </si>
  <si>
    <t>2/0128/21</t>
  </si>
  <si>
    <t>Kulkarni Amod, Mgr, PhD</t>
  </si>
  <si>
    <t>2/0129/21</t>
  </si>
  <si>
    <t>Majerová Petra, Mgr., PhD.</t>
  </si>
  <si>
    <t>2/0130/21</t>
  </si>
  <si>
    <t>Imrichová Denisa, RNDr., PhD.</t>
  </si>
  <si>
    <t>2/0131/21</t>
  </si>
  <si>
    <t>Škopková Martina, RNDr., PhD</t>
  </si>
  <si>
    <t>2/0145/21</t>
  </si>
  <si>
    <t>Lukáčová Nadežda, RNDr., DrSc.</t>
  </si>
  <si>
    <t>2/0148/21</t>
  </si>
  <si>
    <t>Bačová Zuzana, Mgr., PhD.</t>
  </si>
  <si>
    <t>2/0153/21</t>
  </si>
  <si>
    <t>Bališ Peter, RNDr., PhD.</t>
  </si>
  <si>
    <t>2/0156/21</t>
  </si>
  <si>
    <t>Zemančíková Anna, Mgr., PhD.</t>
  </si>
  <si>
    <t>2/0160/21</t>
  </si>
  <si>
    <t>Poturnayová Alexandra, Ing., PhD.</t>
  </si>
  <si>
    <t>2/0171/21</t>
  </si>
  <si>
    <t>Sulová Zdena, Ing., DrSc.</t>
  </si>
  <si>
    <t>2/0179/21</t>
  </si>
  <si>
    <t>Barančík Miroslav, RNDr., DrSc.</t>
  </si>
  <si>
    <t>2/0182/21</t>
  </si>
  <si>
    <t>Zahradníková ml. Alexandra, RNDr., PhD.</t>
  </si>
  <si>
    <t>2/0016/22</t>
  </si>
  <si>
    <t>Královičová Jana, Mgr., PhD.</t>
  </si>
  <si>
    <t>2/0026/22</t>
  </si>
  <si>
    <t>Nemčovičová Ivana, Mgr., PhD.</t>
  </si>
  <si>
    <t>2/0040/22</t>
  </si>
  <si>
    <t>Križanová Oľga, Prof. Ing., DrSc.</t>
  </si>
  <si>
    <t>2/0047/22</t>
  </si>
  <si>
    <t>Lišková Veronika, Mgr., PhD.</t>
  </si>
  <si>
    <t>2/0057/22</t>
  </si>
  <si>
    <t>Dremencov Eliyahu, MMedSc, DrSc</t>
  </si>
  <si>
    <t>2/0063/22</t>
  </si>
  <si>
    <t>Heger Vladimír, Mgr., PhD</t>
  </si>
  <si>
    <t>2/0067/22</t>
  </si>
  <si>
    <t>Plavá Jana, Mgr., PhD.</t>
  </si>
  <si>
    <t>2/0069/22</t>
  </si>
  <si>
    <t>Čierniková Soňa, RNDr., PhD.</t>
  </si>
  <si>
    <t>2/0073/22</t>
  </si>
  <si>
    <t>Weiss Norbert, Dr., PhD</t>
  </si>
  <si>
    <t>2/0076/22</t>
  </si>
  <si>
    <t>Ukropcova Barbara, doc. MUDr., PhD</t>
  </si>
  <si>
    <t>2/0078/22</t>
  </si>
  <si>
    <t>Kováč Andrej, PharmDr, PhD</t>
  </si>
  <si>
    <t>2/0080/22</t>
  </si>
  <si>
    <t>Bzdúšková Diana, RNDr., PhD.</t>
  </si>
  <si>
    <t>2/0087/22</t>
  </si>
  <si>
    <t>Šoltésová Prnová Marta, Ing., PhD</t>
  </si>
  <si>
    <t>2/0092/22</t>
  </si>
  <si>
    <t>Kura Branislav, Mgr., PhD.</t>
  </si>
  <si>
    <t>2/0096/22</t>
  </si>
  <si>
    <t>2/0104/22</t>
  </si>
  <si>
    <t>Ravingerová Táňa, MUDr., DrSc., FIACS</t>
  </si>
  <si>
    <t>2/0119/22</t>
  </si>
  <si>
    <t>Martončíková Marcela, RNDr., PhD.</t>
  </si>
  <si>
    <t>2/0127/22</t>
  </si>
  <si>
    <t>Smolek Tomáš, Mgr., MVDr., PhD.</t>
  </si>
  <si>
    <t>2/0134/22</t>
  </si>
  <si>
    <t>Žilková Monika, RNDr., PhD.</t>
  </si>
  <si>
    <t>2/0138/22</t>
  </si>
  <si>
    <t>Jakl Lukáš, Mgr., PhD.</t>
  </si>
  <si>
    <t>2/0147/22</t>
  </si>
  <si>
    <t>2/0148/22</t>
  </si>
  <si>
    <t>Kaločayová Barbora, Mgr., PhD.</t>
  </si>
  <si>
    <t>2/0152/22</t>
  </si>
  <si>
    <t>Brezováková Veronika, MVDr., PhD.</t>
  </si>
  <si>
    <t>2/0153/22</t>
  </si>
  <si>
    <t>2/0158/22</t>
  </si>
  <si>
    <t>Hlaváčová Nataša, RNDr., PhD.</t>
  </si>
  <si>
    <t>2/0170/22</t>
  </si>
  <si>
    <t>Poturnajova Martina, Ing., PhD.</t>
  </si>
  <si>
    <t>1/0035/19</t>
  </si>
  <si>
    <t>1/0308/19</t>
  </si>
  <si>
    <t>Ukropcová Barbara, Doc., MUDr., PhD./ vedúca Staníková Daniela, MUDr., PhD.</t>
  </si>
  <si>
    <t>1/0016/20</t>
  </si>
  <si>
    <t>Ravingerová Tatiana,MUDr., DrSc., FIACS/ vedúca  Duriš Adameová Adriana, Prof. PharmDr., PhD.</t>
  </si>
  <si>
    <t>1/0069/20</t>
  </si>
  <si>
    <t>Poturnayová Veronika, Ing., PhD./ vedúca Némethová Veronika, Mgr., PhD.</t>
  </si>
  <si>
    <t>1/0284/20</t>
  </si>
  <si>
    <t>Račková Lucia, Ing., PhD./ vedúca Bittner Fialová Silvia, PharmDr., PhD.</t>
  </si>
  <si>
    <t>1/0333/20</t>
  </si>
  <si>
    <t>Tomašovičová Natálaia, RNDr., CSc./ vedúca Tomečková Vladimíra, doc. RNDr., PhD.</t>
  </si>
  <si>
    <t>1/0489/20</t>
  </si>
  <si>
    <t>1/0738/20</t>
  </si>
  <si>
    <t>Hromádka Tomáš, Mgr. MUDr., PhD./ vedúca Shawkatová Ivana, doc. Mgr., PhD.</t>
  </si>
  <si>
    <t>1/0193/21</t>
  </si>
  <si>
    <t>Vrbjar Norbert, RNDr., CSc.  / vedúca Radošinská Jana, doc. MUDr., PhD</t>
  </si>
  <si>
    <t>1/0349/21</t>
  </si>
  <si>
    <t>1/0395/21</t>
  </si>
  <si>
    <t>Demková Lucia, Ing., PhD. /vedúca Furdová Alena, prof. PhDr. MUDr., PhD., MPH, MSc., FEBO</t>
  </si>
  <si>
    <t>1/0572/21</t>
  </si>
  <si>
    <t>Gašperíková Daniela, RNDr., DrSc. / vedúci Varga Lukáš, MUDr. RNDr., PhD.</t>
  </si>
  <si>
    <t>1/0775/21</t>
  </si>
  <si>
    <t>1/0659/22</t>
  </si>
  <si>
    <t>2/0020/19</t>
  </si>
  <si>
    <t>Bada Michal, PhDr., PhD.</t>
  </si>
  <si>
    <t>2/0028/19</t>
  </si>
  <si>
    <t>Szeghyová Blanka, Mgr., PhD.</t>
  </si>
  <si>
    <t>2/0060/19</t>
  </si>
  <si>
    <t>Zachar Podolinská Tatiana, Mgr., PhD.</t>
  </si>
  <si>
    <t>2/0066/19</t>
  </si>
  <si>
    <t>Hrustič Tomáš, Mgr., PhD.</t>
  </si>
  <si>
    <t>2/0101/19</t>
  </si>
  <si>
    <t>Nemergut Adrián, Mgr., PhD.</t>
  </si>
  <si>
    <t>2/0102/19</t>
  </si>
  <si>
    <t>Bahna Vladimír, Mgr., PhD.</t>
  </si>
  <si>
    <t>2/0107/19</t>
  </si>
  <si>
    <t>Panczová Zuzana, Mgr., PhD.</t>
  </si>
  <si>
    <t>2/0043/20</t>
  </si>
  <si>
    <t>Bystrický Peter, Mgr., PhD.</t>
  </si>
  <si>
    <t>2/0057/20</t>
  </si>
  <si>
    <t>Gabzdilová Soňa, doc. PhDr., CSc.</t>
  </si>
  <si>
    <t>2/0072/20</t>
  </si>
  <si>
    <t>Lengyelová Tünde, PhDr., CSc.</t>
  </si>
  <si>
    <t>2/0086/20</t>
  </si>
  <si>
    <t>Janura Tomáš, Mgr., PhD.</t>
  </si>
  <si>
    <t>2/0087/20</t>
  </si>
  <si>
    <t>Kšiňan Michal, Mgr., MAS, PhD.</t>
  </si>
  <si>
    <t>2/0088/20</t>
  </si>
  <si>
    <t>Fusek Gabriel, PhDr., CSc.</t>
  </si>
  <si>
    <t>2/0089/20</t>
  </si>
  <si>
    <t>Dvořáková Daniela, PhDr., DrSc.</t>
  </si>
  <si>
    <t>2/0092/20</t>
  </si>
  <si>
    <t>Mešková Hradská Katarína, PhDr., PhD.</t>
  </si>
  <si>
    <t>2/0093/20</t>
  </si>
  <si>
    <t>Fundárková Anna, Mgr., PhD, MA</t>
  </si>
  <si>
    <t>2/0099/20</t>
  </si>
  <si>
    <t>Hallon Ľudovít, PhDr., DrSc.</t>
  </si>
  <si>
    <t>2/0124/20</t>
  </si>
  <si>
    <t>Ruttkay Matej, doc., PhDr., CSc.</t>
  </si>
  <si>
    <t>2/0134/20</t>
  </si>
  <si>
    <t>Hlavinka Ján, Mgr., PhD.</t>
  </si>
  <si>
    <t>2/0145/20</t>
  </si>
  <si>
    <t>Hukeľová Zuzana, Bc., M.Sc., PhD.</t>
  </si>
  <si>
    <t>2/0047/21</t>
  </si>
  <si>
    <t>Salner Peter, PhDr., DrSc.</t>
  </si>
  <si>
    <t>2/0062/21</t>
  </si>
  <si>
    <t xml:space="preserve">Ďuriš Jozef, Mgr., PhD. </t>
  </si>
  <si>
    <t>2/0064/21</t>
  </si>
  <si>
    <t>Popelková Katarína, PhDr., CSc.</t>
  </si>
  <si>
    <t>2/0069/21</t>
  </si>
  <si>
    <t>Gaučík Štefan, Mgr., PhD.</t>
  </si>
  <si>
    <t>2/0075/21</t>
  </si>
  <si>
    <t xml:space="preserve">Cheben Ivan, PhDr., CSc. </t>
  </si>
  <si>
    <t>2/0083/21</t>
  </si>
  <si>
    <t>Bielich Mário, Mgr., PhD.</t>
  </si>
  <si>
    <t>2/0087/21</t>
  </si>
  <si>
    <t>Londák Miroslav, PhDr., DrSc.</t>
  </si>
  <si>
    <t>2/0089/21</t>
  </si>
  <si>
    <t>Kázmerová Ľubica, PhDr., CSc.</t>
  </si>
  <si>
    <t>2/0114/21</t>
  </si>
  <si>
    <t>Dudeková Kováčová Gabriela, Mgr. PhD.</t>
  </si>
  <si>
    <t>2/0122/21</t>
  </si>
  <si>
    <t>Falisová Anna, PhDr., CSc.</t>
  </si>
  <si>
    <t>2/0139/21</t>
  </si>
  <si>
    <t>Kozubová Anita, Mgr., PhD.</t>
  </si>
  <si>
    <t>2/0159/21</t>
  </si>
  <si>
    <t>Holeščák Michal, Mgr., PhD.</t>
  </si>
  <si>
    <t>2/0014/22</t>
  </si>
  <si>
    <t>Beška Emanuel, Mgr., PhD</t>
  </si>
  <si>
    <t>2/0024/22</t>
  </si>
  <si>
    <t>Láslavíková Jana, Mgr., PhD.</t>
  </si>
  <si>
    <t>2/0025/22</t>
  </si>
  <si>
    <t>Daňová Klaudia, PhDr., PhD.</t>
  </si>
  <si>
    <t>2/0028/22</t>
  </si>
  <si>
    <t>Hudáček Pavol, Mgr., PhD-</t>
  </si>
  <si>
    <t>2/0035/22</t>
  </si>
  <si>
    <t>Benediková Lucia, Mgr., PhD.</t>
  </si>
  <si>
    <t>2/0043/22</t>
  </si>
  <si>
    <t>Pieta Karol, PhDr., DrSc.</t>
  </si>
  <si>
    <t>2/0051/22</t>
  </si>
  <si>
    <t>Zajonc Juraj, PhDr., CSc.</t>
  </si>
  <si>
    <t>2/0052/22</t>
  </si>
  <si>
    <t>Fiamová Martina, PhDr., PhD.</t>
  </si>
  <si>
    <t>2/0053/22</t>
  </si>
  <si>
    <t>Voľanská Ľubica, Mgr., PhD.</t>
  </si>
  <si>
    <t>2/0056/22</t>
  </si>
  <si>
    <t>Horváthová Eva, PhDr., PhD.</t>
  </si>
  <si>
    <t>2/0058/22</t>
  </si>
  <si>
    <t>Beňušková Zuzana, prof., PhDr., CSc.</t>
  </si>
  <si>
    <t>2/0065/22</t>
  </si>
  <si>
    <t>Sabol Miroslav, PhDr., PhD.</t>
  </si>
  <si>
    <t>2/0077/22</t>
  </si>
  <si>
    <t>Szeghy-Gayer Veronika, Mgr., PhD.</t>
  </si>
  <si>
    <t>2/0110/22</t>
  </si>
  <si>
    <t>Heldáková Lucia, Mgr., PhD.</t>
  </si>
  <si>
    <t>2/0115/22</t>
  </si>
  <si>
    <t>Bednár Peter, PhDr., CSc.</t>
  </si>
  <si>
    <t>2/0145/22</t>
  </si>
  <si>
    <t>Fottová Eva, PhDr., PhD.</t>
  </si>
  <si>
    <t>2/0046/19</t>
  </si>
  <si>
    <t>Marušiak Juraj, Mgr., PhD.</t>
  </si>
  <si>
    <t>2/0084/19</t>
  </si>
  <si>
    <t>Ficeri Ondrej, Mgr., PhD.</t>
  </si>
  <si>
    <t>2/0152/19</t>
  </si>
  <si>
    <t>Lindbloom Jana, Mgr., PhD.</t>
  </si>
  <si>
    <t>2/0025/20</t>
  </si>
  <si>
    <t>Novosád František, Prof. PhDr., CSc.</t>
  </si>
  <si>
    <t>2/0049/20</t>
  </si>
  <si>
    <t>Sedová Tatiana, Prof. PhDr., CSc.</t>
  </si>
  <si>
    <t>2/0064/20</t>
  </si>
  <si>
    <t>Šprocha Branislav, RNDr., PhD.</t>
  </si>
  <si>
    <t>2/0105/20</t>
  </si>
  <si>
    <t>Bahna Miloslav, Ing. Mgr., PhD.</t>
  </si>
  <si>
    <t>2/0120/20</t>
  </si>
  <si>
    <t>Strapcová Katarína, Mgr., PhD.</t>
  </si>
  <si>
    <t>2/0152/20</t>
  </si>
  <si>
    <t>Dinuš Peter, PhDr., PhD.</t>
  </si>
  <si>
    <t>2/0072/21</t>
  </si>
  <si>
    <t>Sťahel Richard, Doc. Mgr., PhD.</t>
  </si>
  <si>
    <t>2/0078/21</t>
  </si>
  <si>
    <t>Martinkovič Marcel, Mgr., PhD.</t>
  </si>
  <si>
    <t>2/0097/21</t>
  </si>
  <si>
    <t>Moravanská Katarína, PhDr., CSc.</t>
  </si>
  <si>
    <t>2/0151/21</t>
  </si>
  <si>
    <t>Sivák Jozef, Mgr., CSc.</t>
  </si>
  <si>
    <t>2/0002/22</t>
  </si>
  <si>
    <t>Porubčinová Martina, Mgr., PhD.</t>
  </si>
  <si>
    <t>2/0015/22</t>
  </si>
  <si>
    <t>Lapko Róbert, prof. ThLic., Th.D., PhD.</t>
  </si>
  <si>
    <t>2/0068/22</t>
  </si>
  <si>
    <t>Klobucký Robert, Mgr., PhD.</t>
  </si>
  <si>
    <t>2/0095/22</t>
  </si>
  <si>
    <t>Zubko Peter, Prof., PhDr., ThDr., PhD.</t>
  </si>
  <si>
    <t>2/0118/22</t>
  </si>
  <si>
    <t xml:space="preserve">Varšo Miroslav, Dr. theol., </t>
  </si>
  <si>
    <t>2/0125/22</t>
  </si>
  <si>
    <t>Pascucci Matteo, Mgr. PhD.</t>
  </si>
  <si>
    <t>2/0133/22</t>
  </si>
  <si>
    <t>Drazkiewicz-Grodzicka Elzbieta, PhD.</t>
  </si>
  <si>
    <t>1/0100/19</t>
  </si>
  <si>
    <t>Bátora Ján, prof., PhDr., DrSc. / vedúci Barta Peter, Mgr., PhD.</t>
  </si>
  <si>
    <t>1/0316/19</t>
  </si>
  <si>
    <t>Sáposová Zlatica, Mgr., PhD. / vedúci Šutaj Štefan, Prof., PaedDr., DrSc.</t>
  </si>
  <si>
    <t>1/0184/20</t>
  </si>
  <si>
    <t>Hallon Ľudovít, PhDr., DrSc. / vedúci Mičko Peter, doc. PhDr., PhD.</t>
  </si>
  <si>
    <t>1/0240/21</t>
  </si>
  <si>
    <t>Březinová Gertrúda, Doc., PhDr., CSc. / vedúci Varsik Vladimír, Doc. PhDr., CSc.</t>
  </si>
  <si>
    <t>1/0397/21</t>
  </si>
  <si>
    <t>Šoltés Peter, doc., Mgr., PhD / vedúci Golian Ján, Mgr., PhD.</t>
  </si>
  <si>
    <t>1/0608/21</t>
  </si>
  <si>
    <t>Bistáková Alena, PhDr., PhD / vedúci Hrnčiarik Erik, doc. Dr. phil.</t>
  </si>
  <si>
    <t>1/0051/22</t>
  </si>
  <si>
    <t>Rajtár Ján, PhDr., CSc. / vedúca Kuzmová Klára, prof. PhDr., CSc.</t>
  </si>
  <si>
    <t>1/0097/20</t>
  </si>
  <si>
    <t>Šprocha Branislav, RNDr., PhD. / vedúci Tišliar Pavol, prof. PhDr., PhD.</t>
  </si>
  <si>
    <t>1/0185/20</t>
  </si>
  <si>
    <t>Kmeť Norbert, Mgr., CSc. / vedúci Hruboň Anton,  doc. PhDr., PhD.</t>
  </si>
  <si>
    <t>Gašperíková Daniela, RNDr., DrSc./ vedúci Staník Juraj, doc. MUDr., PhD.</t>
  </si>
  <si>
    <t>2/0012/19</t>
  </si>
  <si>
    <t>Ďurkovská Mária, Mgr., PhD.</t>
  </si>
  <si>
    <t>2/0068/19</t>
  </si>
  <si>
    <t>Bozogáňová Miroslava, Mgr., PhD.</t>
  </si>
  <si>
    <t>2/0035/20</t>
  </si>
  <si>
    <t>Grežo Matúš, Mgr., PhD.</t>
  </si>
  <si>
    <t>2/0059/20</t>
  </si>
  <si>
    <t>Marko Martin, Mgr., PhD.</t>
  </si>
  <si>
    <t>2/0026/21</t>
  </si>
  <si>
    <t>Urban Kamila, Mgr., PhD.</t>
  </si>
  <si>
    <t>2/0035/21</t>
  </si>
  <si>
    <t>Popper Miroslav, Doc., Mgr., CSc.</t>
  </si>
  <si>
    <t>2/0053/21</t>
  </si>
  <si>
    <t>Šrol Jakub, Mgr., PhD.</t>
  </si>
  <si>
    <t>2/0065/21</t>
  </si>
  <si>
    <t>Piterová Ivana, Mgr., PhD.</t>
  </si>
  <si>
    <t>2/0169/21</t>
  </si>
  <si>
    <t>Petrjánošová Magda, Mgr., PhD.</t>
  </si>
  <si>
    <t>2/0083/22</t>
  </si>
  <si>
    <t>Gurňáková Jitka, Mgr., PhD.</t>
  </si>
  <si>
    <t>2/0091/22</t>
  </si>
  <si>
    <t>Halama Peter, prof., PhDr., PhD.</t>
  </si>
  <si>
    <t>2/0102/22</t>
  </si>
  <si>
    <t>Lášticová Barbara, Mgr., PhD.</t>
  </si>
  <si>
    <t>2/0146/22</t>
  </si>
  <si>
    <t>Pethö Tatiana, PhDr., PhD.</t>
  </si>
  <si>
    <t>2/0014/19</t>
  </si>
  <si>
    <t>Molnár Satinská Lucia, PhDr.,  PhD.</t>
  </si>
  <si>
    <t>2/0026/19</t>
  </si>
  <si>
    <t>Bátorová Mária, Prof., PhDr., DrSc.</t>
  </si>
  <si>
    <t>2/0047/19</t>
  </si>
  <si>
    <t>Hlaváčová Anna, PhDr., CSc.</t>
  </si>
  <si>
    <t>2/0069/19</t>
  </si>
  <si>
    <t>Passia Radoslav, Mgr., PhD.</t>
  </si>
  <si>
    <t>2/0071/19</t>
  </si>
  <si>
    <t>Herucová Marta, PhDr., PhD.</t>
  </si>
  <si>
    <t>2/0075/19</t>
  </si>
  <si>
    <t>Gerát Ivan, Prof., PhDr., PhD.</t>
  </si>
  <si>
    <t>2/0085/19</t>
  </si>
  <si>
    <t>Bžoch Adam, Prof., Mgr., CSc.</t>
  </si>
  <si>
    <t>2/0103/19</t>
  </si>
  <si>
    <t>Králik Ľubor, PhDr., CSc.</t>
  </si>
  <si>
    <t>2/0106/19</t>
  </si>
  <si>
    <t>Štafura Andrej, Mgr. art., PhD.</t>
  </si>
  <si>
    <t>2/0110/19</t>
  </si>
  <si>
    <t>Mojžišová Michaela, Mgr., PhD.</t>
  </si>
  <si>
    <t>2/0130/19</t>
  </si>
  <si>
    <t>Hučková Dana, Mgr., CSc.</t>
  </si>
  <si>
    <t>2/0166/19</t>
  </si>
  <si>
    <t>Kusá Mária, prof., PhDr., CSc.</t>
  </si>
  <si>
    <t>2/0019/20</t>
  </si>
  <si>
    <t>Valentová Iveta, Mgr., PhD.</t>
  </si>
  <si>
    <t>2/0021/20</t>
  </si>
  <si>
    <t>Taranenková Ivana, Mgr., PhD.</t>
  </si>
  <si>
    <t>2/0045/20</t>
  </si>
  <si>
    <t>Prúšková Zora, PhDr., CSc.</t>
  </si>
  <si>
    <t>2/0053/20</t>
  </si>
  <si>
    <t>Zhang Cziráková Daniela, Mgr., PhD.</t>
  </si>
  <si>
    <t>2/0060/20</t>
  </si>
  <si>
    <t>Pomfyová Bibiana, Mgr., PhD.</t>
  </si>
  <si>
    <t>2/0063/20</t>
  </si>
  <si>
    <t>Marinčák Šimon, doc., PaedDr., ThDr., PhD.</t>
  </si>
  <si>
    <t>2/0066/20</t>
  </si>
  <si>
    <t>Habaj Michal, Mgr., PhD.</t>
  </si>
  <si>
    <t>2/0067/20</t>
  </si>
  <si>
    <t>Žeňuchová Šašerina Svetlana, Mgr., PhD.</t>
  </si>
  <si>
    <t>2/0079/20</t>
  </si>
  <si>
    <t>Pašteková Soňa, Doc., Mgr., PhD.</t>
  </si>
  <si>
    <t>2/0081/20</t>
  </si>
  <si>
    <t>Gáfrik Róbert, Doc., Mgr., PhD.</t>
  </si>
  <si>
    <t>2/0082/20</t>
  </si>
  <si>
    <t>Ruščin Peter, Mgr., PhD.</t>
  </si>
  <si>
    <t>2/0111/20</t>
  </si>
  <si>
    <t>Mikuláš Roman, Mgr., PhD.</t>
  </si>
  <si>
    <t>2/0116/20</t>
  </si>
  <si>
    <t>Ščepán Michal, Mgr.,PhD.</t>
  </si>
  <si>
    <t>2/0119/20</t>
  </si>
  <si>
    <t>Habijanec Siniša, Mgr., PhD.</t>
  </si>
  <si>
    <t>2/0133/20</t>
  </si>
  <si>
    <t>Múcsková Gabriela, doc., Mgr., PhD.</t>
  </si>
  <si>
    <t>2/0002/21</t>
  </si>
  <si>
    <t>Žeňuch Peter, prof., PhDr., DrSc.</t>
  </si>
  <si>
    <t>2/0006/21</t>
  </si>
  <si>
    <t>Veselovská Eva, PhDr., PhD.</t>
  </si>
  <si>
    <t>2/0012/21</t>
  </si>
  <si>
    <t>Petőczová Janka, PhDr., CSc.</t>
  </si>
  <si>
    <t>2/0016/21</t>
  </si>
  <si>
    <t>Janočková Nicol, Mgr., PhD.</t>
  </si>
  <si>
    <t>2/0025/21</t>
  </si>
  <si>
    <t>Dudková Jana, doc., Mgr., PhD.</t>
  </si>
  <si>
    <t>2/0040/21</t>
  </si>
  <si>
    <t xml:space="preserve">Bešková Katarína, Mgr., PhD. </t>
  </si>
  <si>
    <t>2/0045/21</t>
  </si>
  <si>
    <t>Rišková Lenka, Mgr., PhD.</t>
  </si>
  <si>
    <t>2/0057/21</t>
  </si>
  <si>
    <t>Görözdi Judit, Mgr., PhD.</t>
  </si>
  <si>
    <t>2/0098/21</t>
  </si>
  <si>
    <t>Bartošová Zuzana, Mgr., PhD.</t>
  </si>
  <si>
    <t>2/0133/21</t>
  </si>
  <si>
    <t>Žeňuchová Katarína, Doc., Mgr., PhD.</t>
  </si>
  <si>
    <t>2/0136/21</t>
  </si>
  <si>
    <t>Braxatoris Martin, Mgr., PhD.</t>
  </si>
  <si>
    <t>2/0019/22</t>
  </si>
  <si>
    <t>Kucharská Veronika, Mgr., PhD.</t>
  </si>
  <si>
    <t>2/0027/22</t>
  </si>
  <si>
    <t>Rácová Anna, PhDr., CSc.</t>
  </si>
  <si>
    <t>2/0049/22</t>
  </si>
  <si>
    <t>Mišovic Karol, doc., Mgr. art., PhD.</t>
  </si>
  <si>
    <t>2/0100/22</t>
  </si>
  <si>
    <t>Urbancová Hana, Doc., PhDr., DrSc.</t>
  </si>
  <si>
    <t>2/0114/22</t>
  </si>
  <si>
    <t>Smatana Miloslav, PaedDr., CSc.</t>
  </si>
  <si>
    <t>2/0123/22</t>
  </si>
  <si>
    <t>Chochol Martin, Mgr., PhD.</t>
  </si>
  <si>
    <t>2/0163/22</t>
  </si>
  <si>
    <t>Suwara Bogumila, Mgr., PhD</t>
  </si>
  <si>
    <t>Valentová Iveta, Mgr., PhD. / vedúci Hladký Juraj, doc. PhDr., PhD.</t>
  </si>
  <si>
    <t>1/0096/21</t>
  </si>
  <si>
    <t>Veselovská Eva, PhDr., PhD. / vedúca Bednáriká Janka, doc. PaedDr., PhD.</t>
  </si>
  <si>
    <t>2/0002/19</t>
  </si>
  <si>
    <t>Staněk Peter, prof., Ing., CSc.</t>
  </si>
  <si>
    <t>2/0007/19</t>
  </si>
  <si>
    <t>Obadi Saleh M., prof., Ing., PhD.</t>
  </si>
  <si>
    <t>2/0097/19</t>
  </si>
  <si>
    <t>Frank Karol, Ing., PhD.</t>
  </si>
  <si>
    <t>2/0151/19</t>
  </si>
  <si>
    <t>Chrančoková Martina, Ing. PhD.</t>
  </si>
  <si>
    <t>2/0167/19</t>
  </si>
  <si>
    <t>Hošoff Boris, Ing., PhD</t>
  </si>
  <si>
    <t>2/0163/20</t>
  </si>
  <si>
    <t>Heriban Richard, Ing., PhD.</t>
  </si>
  <si>
    <t>2/0004/21</t>
  </si>
  <si>
    <t>Gábriš Tomáš, prof., JUDr., PhD.</t>
  </si>
  <si>
    <t>2/0079/21</t>
  </si>
  <si>
    <t>Mýtna Kureková Lucia, Mgr., PhD</t>
  </si>
  <si>
    <t>2/0080/21</t>
  </si>
  <si>
    <t>Berdisová Lucia, Mgr., Mgr., PhD.</t>
  </si>
  <si>
    <t>2/0082/21</t>
  </si>
  <si>
    <t>Hodas Milan, doc., JUDr.,PhD.</t>
  </si>
  <si>
    <t>2/0101/21</t>
  </si>
  <si>
    <t>Širáňová Mária, Ing., MA, PhD.</t>
  </si>
  <si>
    <t>2/0102/21</t>
  </si>
  <si>
    <t>Chovancová Katarína, Doc., JUDr., PhD.</t>
  </si>
  <si>
    <t>2/0111/21</t>
  </si>
  <si>
    <t>Brzica Daneš, Ing., PhD.</t>
  </si>
  <si>
    <t>2/0143/21</t>
  </si>
  <si>
    <t>Lichner Ivan, Ing., PhD.</t>
  </si>
  <si>
    <t>2/0150/21</t>
  </si>
  <si>
    <t>Miklošovič Tomáš, Ing., PhD.</t>
  </si>
  <si>
    <t>2/0186/21</t>
  </si>
  <si>
    <t>Korytárová Katarína, Ing., PhD</t>
  </si>
  <si>
    <t>2/0001/22</t>
  </si>
  <si>
    <t xml:space="preserve">Nemcová Edita, Ing., PhD. </t>
  </si>
  <si>
    <t>2/0128/22</t>
  </si>
  <si>
    <t>Janáč Viliam, JUDr., PhD.</t>
  </si>
  <si>
    <t>2/0142/22</t>
  </si>
  <si>
    <t>Zlocha Ľubomír, JUDr., PhD.</t>
  </si>
  <si>
    <t>1/0476/21</t>
  </si>
  <si>
    <t>Ostrihoň Filip, Ing., PhD. / vedúci Vávra Marián, Ing. PhD.</t>
  </si>
  <si>
    <t>Čenčariková Hana RNDr., PhD. / vedúci Gmitra Martin, RNDr., PhD.)</t>
  </si>
  <si>
    <t>Kováč Jozef RNDr, CSc. / vedúci Kollár Peter, Prof. RNDr., DrSc.</t>
  </si>
  <si>
    <t>Szabó Pavol, RNDr., CSc. / vedúci Samuely Tomáš, Mgr., PhD.</t>
  </si>
  <si>
    <t>Dobrev Štefan Mgr., PhD. / vedúci Královič Rastislav, prof. RNDr., PhD</t>
  </si>
  <si>
    <t>Zemánková Andrea Mgr., PhD. / vedúci Mesiar Radko, prof. RNDr., DrSc.</t>
  </si>
  <si>
    <t>Hurai Vratislav doc. RNDr., DrSc. / vedúca Huraiová Monika, Doc., RNDr., PhD.</t>
  </si>
  <si>
    <t>Hain Miroslav RNDr., PhD. / vedúci Čerňanský Andrej, Mgr. PhD.</t>
  </si>
  <si>
    <t>Kotulová Júlia, RNDr., PhD. / vedúci Rybár Samuel, Mgr. PhD.</t>
  </si>
  <si>
    <t>Milovská Stanislava, Mgr., PhD. / vedúci Andráš Peter, prof. RNDr., CSc.</t>
  </si>
  <si>
    <t>Čiampor Fedor, RNDr., PhD./ vedúci Kodada Ján, Doc. RNDr., CSc.</t>
  </si>
  <si>
    <t>Svitková Ivana , RNDr., CSc. / vedúci Oboňa Jozef, Ing., PhD.</t>
  </si>
  <si>
    <t>Kokavec Igor, Mgr., PhD. /vedúci Beracko Pavel, RNDr., PhD.</t>
  </si>
  <si>
    <t>Adamčík Slavomír, Mgr., PhD./ Jančovičová Soňa, doc. Mgr., PhD.</t>
  </si>
  <si>
    <t>Birčáková Zuzana RNDr., PhD. / vedúci Füzer Ján, doc. RNDr., PhD.</t>
  </si>
  <si>
    <t>Andok Robert, Ing., PhD. / vedúci Hotový Ivan, Prof., Ing. DrSc.</t>
  </si>
  <si>
    <t>Luptáková Alena Ing., PhD. / vedúca Demková Lenka, RNDr., PhD.</t>
  </si>
  <si>
    <t xml:space="preserve">Szalay Peter Mgr., PhD. / vedúca Moravčíková Henrieta, prof. Dr. Ing. arch., </t>
  </si>
  <si>
    <t>Vretenár Viliam Ing., PhD. / vedúci Němec Miroslav, doc. Mgr., PhD.</t>
  </si>
  <si>
    <t>Galusek Dušan prof. Ing., DrSc. / vedúci Klement Robert, Ing., PhD.</t>
  </si>
  <si>
    <t>Švec Peter, Ing., DrSc. / vedúca Černičková Ivona, doc. Ing., PhD.</t>
  </si>
  <si>
    <t>Čavojský Miroslav, Ing., PhD. / vedúci  Kusý Martin, Doc. Ing., PhD.</t>
  </si>
  <si>
    <t>Mosnáčková Katarína Mgr., PhD./ vedúca  Kovaľaková Mária, Doc. RNDr. PhD.</t>
  </si>
  <si>
    <t>Michálková Monika Ing., PhD. / vedúci Kraxner Jozef, Ing., PhD.</t>
  </si>
  <si>
    <t>Mezei Pavel, Ing., PhD./vedúci Kucbel Stanislav, doc. Ing., PhD.</t>
  </si>
  <si>
    <t>Pecháňová Oľga, Doc., RNDr., DrSc./ vedúci Šimko Fedor, prof. MUDr., CSc.</t>
  </si>
  <si>
    <t>Altaner Čestmír, doc. Ing., DrSc./ vedúca Pastoráková Andrea, RNDr., PhD.</t>
  </si>
  <si>
    <t>Schidtová Silvia, Img., PhD.  / vedúca Kaľavská Katarína, RNDr. Ing., PhD.</t>
  </si>
  <si>
    <t>Prehľad finančných príspevkov zo SAV na riešenie projektov VEGA v roku 2022</t>
  </si>
  <si>
    <t>K VEGA</t>
  </si>
  <si>
    <t>BV granty</t>
  </si>
  <si>
    <t>BV na ústav</t>
  </si>
  <si>
    <t>ArÚ SAV, v.v.i.</t>
  </si>
  <si>
    <t>AsÚ SAV, v.v.i.</t>
  </si>
  <si>
    <t>BMC SAV, v.v.i.-NbÚ</t>
  </si>
  <si>
    <t>BMC SAV, v.v.i.-ÚEE</t>
  </si>
  <si>
    <t>BMC SAV, v.v.i.-ÚEO</t>
  </si>
  <si>
    <t>BMC SAV, v.v.i.-ÚKTV</t>
  </si>
  <si>
    <t>BMC SAV, v.v.i.-VÚ</t>
  </si>
  <si>
    <t>CBRB  SAV, v.v.i.-ÚGBR</t>
  </si>
  <si>
    <t>CBRB SAV, v.v.i.-BoÚ</t>
  </si>
  <si>
    <t>CBV SAV, v.v.i.-ÚBGŽ</t>
  </si>
  <si>
    <t>CBV SAV, v.v.i.-ÚFHZ</t>
  </si>
  <si>
    <t>CBV SAV, v.v.i.-ÚMFG</t>
  </si>
  <si>
    <t xml:space="preserve">CBV SAV, v.v.i.-ÚMFG </t>
  </si>
  <si>
    <t>CEM SAV, v.v.i.-ÚEFaT</t>
  </si>
  <si>
    <t>CEM SAV, v.v.i.-ÚNPF</t>
  </si>
  <si>
    <t xml:space="preserve">CEM SAV, v.v.i.-ÚNPF </t>
  </si>
  <si>
    <t>CEM SAV, v.v.i.-ÚVS</t>
  </si>
  <si>
    <t>CEMEA SAV, v.v.i.</t>
  </si>
  <si>
    <t>CSPV SAV, v.v.i.-PgÚ</t>
  </si>
  <si>
    <t>CSPV SAV, v.v.i.-SvÚ</t>
  </si>
  <si>
    <t>CSPV SAV, v.v.i.-ÚEPs</t>
  </si>
  <si>
    <t>CVÚ SAV, v.v.i.-ÚDFV</t>
  </si>
  <si>
    <t>CVÚ SAV, v.v.i.-ÚDU</t>
  </si>
  <si>
    <t>ElÚ SAV, v.v.i.</t>
  </si>
  <si>
    <t>EÚ SAV, v.v.i.</t>
  </si>
  <si>
    <t>FiÚ SAV, v.v.i.</t>
  </si>
  <si>
    <t>FÚ SAV, v.v.i.</t>
  </si>
  <si>
    <t>GgÚ SAV, v.v.i.</t>
  </si>
  <si>
    <t>HÚ SAV, v.v.i.</t>
  </si>
  <si>
    <t>CHÚ SAV, v.v.i.</t>
  </si>
  <si>
    <t>JÚĽŠ SAV, v.v.i.</t>
  </si>
  <si>
    <t>MaÚ SAV, v.v.i.</t>
  </si>
  <si>
    <t>NiÚ SAV, v.v.i.</t>
  </si>
  <si>
    <t>PaÚ SAV, v.v.i.</t>
  </si>
  <si>
    <t>SoÚ SAV, v.v.i.</t>
  </si>
  <si>
    <t>SÚJS SAV, v.v.i.</t>
  </si>
  <si>
    <t>ÚACH SAV, v.v.i.</t>
  </si>
  <si>
    <t>ÚEF SAV, v.v.i.</t>
  </si>
  <si>
    <t>ÚEL SAV, v.v.i.</t>
  </si>
  <si>
    <t>ÚESA SAV, v.v.i.</t>
  </si>
  <si>
    <t>ÚGt SAV, v.v.i.</t>
  </si>
  <si>
    <t>ÚH SAV, v.v.i.</t>
  </si>
  <si>
    <t>ÚHV SAV, v.v.i.</t>
  </si>
  <si>
    <t>ÚI SAV, v.v.i.</t>
  </si>
  <si>
    <t>ÚKE SAV, v.v.i.</t>
  </si>
  <si>
    <t>ÚM SAV, v.v.i.</t>
  </si>
  <si>
    <t>ÚMB SAV, v.v.i.</t>
  </si>
  <si>
    <t>ÚMMS SAV, v.v.i.</t>
  </si>
  <si>
    <t>ÚMV SAV, v.v.i.</t>
  </si>
  <si>
    <t>ÚO SAV, v.v.i.</t>
  </si>
  <si>
    <t>ÚPo SAV, v.v.i.</t>
  </si>
  <si>
    <t>ÚPV SAV, v.v.i.</t>
  </si>
  <si>
    <t>ÚSlL SAV, v.v.i.</t>
  </si>
  <si>
    <t>ÚSTARCH SAV, v.v.i.</t>
  </si>
  <si>
    <t>ÚSvL SAV, v.v.i.</t>
  </si>
  <si>
    <t>ÚŠaP SAV, v.v.i.</t>
  </si>
  <si>
    <t>ÚVSK SAV, v.v.i.</t>
  </si>
  <si>
    <t>ÚVZ SAV, v.v.i.-GeO</t>
  </si>
  <si>
    <t>ÚVZ SAV, v.v.i.-GfO</t>
  </si>
  <si>
    <t>ÚZo SAV, v.v.i.</t>
  </si>
  <si>
    <t>ArÚ SAV, v.v.i. pridelené BV</t>
  </si>
  <si>
    <t>AsÚ SAV, v.v.i. pridelené BV</t>
  </si>
  <si>
    <t>BMC SAV, v.v.i.-NbÚ pridelené BV</t>
  </si>
  <si>
    <t>BMC SAV, v.v.i.-ÚEE pridelené BV</t>
  </si>
  <si>
    <t>BMC SAV, v.v.i.-ÚEO pridelené BV</t>
  </si>
  <si>
    <t>BMC SAV, v.v.i.-ÚKTV pridelené BV</t>
  </si>
  <si>
    <t>BMC SAV, v.v.i.-VÚ pridelené BV</t>
  </si>
  <si>
    <t>CBRB  SAV, v.v.i.-ÚGBR pridelené BV</t>
  </si>
  <si>
    <t>CBRB SAV, v.v.i.-BoÚ pridelené BV</t>
  </si>
  <si>
    <t>CBV SAV, v.v.i.-ÚBGŽ pridelené BV</t>
  </si>
  <si>
    <t>CBV SAV, v.v.i.-ÚFHZ pridelené BV</t>
  </si>
  <si>
    <t>CBV SAV, v.v.i.-ÚMFG pridelené BV</t>
  </si>
  <si>
    <t>CEM SAV, v.v.i.-ÚEFaT pridelené BV</t>
  </si>
  <si>
    <t>CEM SAV, v.v.i.-ÚNPF pridelené BV</t>
  </si>
  <si>
    <t>CEM SAV, v.v.i.-ÚVS pridelené BV</t>
  </si>
  <si>
    <t>CEMEA SAV, v.v.i. pridelené BV</t>
  </si>
  <si>
    <t>CSPV SAV, v.v.i.-PgÚ pridelené BV</t>
  </si>
  <si>
    <t>CSPV SAV, v.v.i.-SvÚ pridelené BV</t>
  </si>
  <si>
    <t>CSPV SAV, v.v.i.-ÚEPs pridelené BV</t>
  </si>
  <si>
    <t>CVÚ SAV, v.v.i.-ÚDFV pridelené BV</t>
  </si>
  <si>
    <t>CVÚ SAV, v.v.i.-ÚDU pridelené BV</t>
  </si>
  <si>
    <t>ElÚ SAV, v.v.i. pridelené BV</t>
  </si>
  <si>
    <t>EÚ SAV, v.v.i. pridelené BV</t>
  </si>
  <si>
    <t>FiÚ SAV, v.v.i. pridelené BV</t>
  </si>
  <si>
    <t>FÚ SAV, v.v.i. pridelené BV</t>
  </si>
  <si>
    <t>GgÚ SAV, v.v.i. pridelené BV</t>
  </si>
  <si>
    <t>HÚ SAV, v.v.i. pridelené BV</t>
  </si>
  <si>
    <t>CHÚ SAV, v.v.i. pridelené BV</t>
  </si>
  <si>
    <t>JÚĽŠ SAV, v.v.i. pridelené BV</t>
  </si>
  <si>
    <t>MaÚ SAV, v.v.i. pridelené BV</t>
  </si>
  <si>
    <t>NiÚ SAV, v.v.i. pridelené BV</t>
  </si>
  <si>
    <t>PaÚ SAV, v.v.i. pridelené BV</t>
  </si>
  <si>
    <t>SoÚ SAV, v.v.i. pridelené BV</t>
  </si>
  <si>
    <t>SÚJS SAV, v.v.i. pridelené BV</t>
  </si>
  <si>
    <t>ÚACH SAV, v.v.i. pridelené BV</t>
  </si>
  <si>
    <t>ÚEF SAV, v.v.i. pridelené BV</t>
  </si>
  <si>
    <t>ÚEL SAV, v.v.i. pridelené BV</t>
  </si>
  <si>
    <t>ÚESA SAV, v.v.i. pridelené BV</t>
  </si>
  <si>
    <t>ÚGt SAV, v.v.i. pridelené BV</t>
  </si>
  <si>
    <t>ÚH SAV, v.v.i. pridelené BV</t>
  </si>
  <si>
    <t>ÚHV SAV, v.v.i. pridelené BV</t>
  </si>
  <si>
    <t>ÚI SAV, v.v.i. pridelené BV</t>
  </si>
  <si>
    <t>ÚKE SAV, v.v.i. pridelené BV</t>
  </si>
  <si>
    <t>ÚM SAV, v.v.i. pridelené BV</t>
  </si>
  <si>
    <t>ÚMB SAV, v.v.i. pridelené BV</t>
  </si>
  <si>
    <t>ÚMMS SAV, v.v.i. pridelené BV</t>
  </si>
  <si>
    <t>ÚMV SAV, v.v.i. pridelené BV</t>
  </si>
  <si>
    <t>ÚO SAV, v.v.i. pridelené BV</t>
  </si>
  <si>
    <t>ÚPo SAV, v.v.i. pridelené BV</t>
  </si>
  <si>
    <t>ÚPV SAV, v.v.i. pridelené BV</t>
  </si>
  <si>
    <t>ÚSlL SAV, v.v.i. pridelené BV</t>
  </si>
  <si>
    <t>ÚSTARCH SAV, v.v.i. pridelené BV</t>
  </si>
  <si>
    <t>ÚSvL SAV, v.v.i. pridelené BV</t>
  </si>
  <si>
    <t>ÚŠaP SAV, v.v.i. pridelené BV</t>
  </si>
  <si>
    <t>ÚVSK SAV, v.v.i. pridelené BV</t>
  </si>
  <si>
    <t>ÚVZ SAV, v.v.i.-GeO pridelené BV</t>
  </si>
  <si>
    <t>ÚVZ SAV, v.v.i.-GfO pridelené BV</t>
  </si>
  <si>
    <t>ÚZo SAV, v.v.i. pridelené BV</t>
  </si>
  <si>
    <t>BMC SAV, v.v.i. pridelené BV</t>
  </si>
  <si>
    <t>CBRB SAV, v.v.i. pridelené BV</t>
  </si>
  <si>
    <t>Čačányiová (Kyselá) Soňa, RNDr., PhD.</t>
  </si>
  <si>
    <t>CBV SAV, v.v.i. pridelené BV</t>
  </si>
  <si>
    <t>CEM SAV, v.v.i. pridelené BV</t>
  </si>
  <si>
    <t>CSPV SAV, v.v.i. pridelené BV</t>
  </si>
  <si>
    <t>CVÚ SAV, v.v.i. pridelené BV</t>
  </si>
  <si>
    <t>ÚVZ SAV, v.v.i. pridelené BV</t>
  </si>
  <si>
    <t>Technológia a ekonómia surovín v kontexte vývoja postpaleolitických kamenných industrií na Slovensku</t>
  </si>
  <si>
    <t>Etnické a kultúrne zmeny stredovekej spoločnosti (6. – 13. storočie) v archeologických prameňoch</t>
  </si>
  <si>
    <t>Ekonomika stredoveku (6.-13. storočie)</t>
  </si>
  <si>
    <t>Archeológia, antropológia a pohlavie jedinca ako kľúčový atribút pre porozumenie zvykov pravekých spoločností</t>
  </si>
  <si>
    <t>Odraz sociálno-ekonomických zmien v štruktúre zakladania a budovania pravekých sídlisk</t>
  </si>
  <si>
    <t>Sídlisková aglomerácia kultúry lineárnej v údolí Žitavy</t>
  </si>
  <si>
    <t>Úloha materiálnej kultúry pri formovaní ekonomických a  sociálnych väzieb v neskorostredovekých a  novovekých komunitách</t>
  </si>
  <si>
    <t>Mobilita pravekých, protohistorických a historických spoločenstiev na Slovensku a jej prejavy v archeologických prameňoch</t>
  </si>
  <si>
    <t>Výzbroj a výstroj bojovníka a jeho koňa v stredoveku</t>
  </si>
  <si>
    <t>Brody, mosty, diaľkové cesty. Dávnoveké komunikácie a sídla na Požitaví a Pohroní s využitím archeológie pod vodou.</t>
  </si>
  <si>
    <t>Relikty kultúrnej krajiny – identifikácia a interpretácia</t>
  </si>
  <si>
    <t>Archeologické pramene k včasnej dobe dejinnej a začiatku stredoveku v strednom Podunajsku</t>
  </si>
  <si>
    <t>Stratégia osídlenia východného Slovenska v kontexte pravekého vývoja severného Potisia</t>
  </si>
  <si>
    <t>Exploatácia prírodných zdrojov vo včasnej dobe dejinnej až novoveku vo vybraných regiónoch Slovenska</t>
  </si>
  <si>
    <t>Chronologické a regionálne aspekty včasnostredovekej keramiky z oblastí Ponitria a Považia</t>
  </si>
  <si>
    <t>Poznanie hospodárstva a spoločnosti doby bronzovej, v oblasti severne od stredného Dunaja, prostredníctvom archeologických a environmentálnych prameňov</t>
  </si>
  <si>
    <t>Krajina a sídla u Keltov a Germánov. Vzťahy navzájom, v krajine a ku krajine</t>
  </si>
  <si>
    <t>Kultúrny vývoj a ráz osídlenia od neolitu po vrcholný stredovek na príklade lokality Bratislava - Zlaté piesky</t>
  </si>
  <si>
    <t>Rímsky tábor v Iži - súčasť svetového kultúrneho dedičstva UNESCO</t>
  </si>
  <si>
    <t>Zovšeobecnené incidenčné geometrie v kvantovej informácii a astrofyzike</t>
  </si>
  <si>
    <t>Saniga Metod, RNDr., DrSc.</t>
  </si>
  <si>
    <t>Dynamická verzus generická príbuznosť v skupinách malých telies v Slnečnej sústave</t>
  </si>
  <si>
    <t>Extrasolárne planéty : extrémny prípad interagujúcich dvojhviezd</t>
  </si>
  <si>
    <t>Fyzikálne a dynamické vlastnosti malých telies v Slnečnej sústave ako indikátory ich pôvodu a evolúcie</t>
  </si>
  <si>
    <t>Multifrekvenčný výskum akreujúcich bielych trpaslíkov v kataklizmatických premenných hviezdach.</t>
  </si>
  <si>
    <t>Štúdium dynamiky a magnetických vlastností štruktúr v slnečnej atmosfére spektroskopickými a spektro-polarimetrickými metódami</t>
  </si>
  <si>
    <t>Identifikácia proteínových markerov aktivovaných v procese navodenia ischemickej tolerancie</t>
  </si>
  <si>
    <t>Účinok elektrickej stimulácie na regeneráciu poškodených nervových dráh</t>
  </si>
  <si>
    <t>Regenerácia axónov poškodeného periférneho nervu v tubulárnych vodičoch</t>
  </si>
  <si>
    <t>Mechanizmy metabolizácie glutamátu ako nástroj ischemickej tolerancie</t>
  </si>
  <si>
    <t>Analýza regenerácie periférneho nervu po transekcii na modeli kaudálneho nervu potkana s využitím tubulizačných techník a mezenchýmových kmeňových buniek</t>
  </si>
  <si>
    <t>Regulácia M1/M2 polarizácie: vplyv na prežitie neurónov, rast axónov a funkčnú obnovu po poranení miechy</t>
  </si>
  <si>
    <t>Vzdialené kondicionovanie ako prevencia a liečba ischémie mozgu spojenej s hyper-zápalovou reakciou (simulácia COVID-19)</t>
  </si>
  <si>
    <t>Končeková (Jachová) Jana, RNDr., PhD.</t>
  </si>
  <si>
    <t>Skúmanie regulačného účinku sérotonínu na migráciu neuroblastov v neurogénnej oblasti mozgu v dospelosti</t>
  </si>
  <si>
    <t>Hodnotenie účinkov vybraných kovových nanočastíc na steroidogenézu: porovnanie in vitro bunkových modelov</t>
  </si>
  <si>
    <t>Zapojenie komponentov CRH systému do rozvoja post-traumatickej stresovej poruchy</t>
  </si>
  <si>
    <t>Stresom indukovaná translokácia črevnej mikrobioty v regulácii zápalovej odpovede  - pohlavné rozdiely u hlodavcov</t>
  </si>
  <si>
    <t>Súvislosti medzi endokrinnými a psychickými charakteristikami žien v reprodukčnom veku</t>
  </si>
  <si>
    <t>Mechanizmy adaptácie kostrového svalu pacientov s chronickým metabolickým a zápalovým ochorením na pravidelné cvičenie</t>
  </si>
  <si>
    <t>Dominantné mutácie u Wolframovho syndrómu: potenciálne rozdielny mechanizmus účinku v porovnaní s recesívnymi mutáciami</t>
  </si>
  <si>
    <t>Význam interakcie skafoldových proteínov so subcelulárnymi organelami v neuronálnych bunkách: úloha oxytocínu</t>
  </si>
  <si>
    <t>Regulácia diferenciácie preadipocytov a metabolizmu adipocytov oxidačným stresom v potkanej a ľudskej bunkovej  kultúre</t>
  </si>
  <si>
    <t>Cvičenie v prevencii a liečbe neskorej toxicity chemoterapie u vyliečených onkologických pacientov: úloha kostrového svalstva</t>
  </si>
  <si>
    <t>Molekulárne regulačné mechanizmy a terapeutický potenciál aktivácie retinoidných X receptorov triorganocíničitými zlúčeninami vo vzťahu k liečbe nádorových ochorení prsníka</t>
  </si>
  <si>
    <t>Genetika vzácnych foriem diabetu s dôrazom na funkčnú charakterizáciu nových variantov</t>
  </si>
  <si>
    <t>Vplyv neuropeptidov súvisiacich s príjmom potravy na neuritogenézu a synaptogenézu</t>
  </si>
  <si>
    <t>Reorganizácia diád kardiomyocytov pri experimentálnej terapii zlyhávajúceho srdca</t>
  </si>
  <si>
    <t>Účinky pravidelného dlhodobého cvičenia na bunkové a molekulárne procesy asociované so starnutím: multi-orgánový integratívny prístup</t>
  </si>
  <si>
    <t>Zvýšenie endokanabinoidnej signalizácie ako perspektívny terč pre liečbu psychických porúch podmienených stresom</t>
  </si>
  <si>
    <t>Vplyv fyzickej aktivity na psychiku u obéznych adolescentov</t>
  </si>
  <si>
    <t>Identifikácia etiológie sporadických foriem dedičnej poruchy sluchu pomocou sekvenovania novej generácie</t>
  </si>
  <si>
    <t>Výskum klinických a genetických aspektov ketotických hypoglykémií u detí</t>
  </si>
  <si>
    <t>Funkčná analýza regulácie DEAH/RHA helikáz</t>
  </si>
  <si>
    <t>Identifikácia biomarkerov rezistencie na chemoterapiu cisplatinou pri nádoroch urogenitálneho traktu</t>
  </si>
  <si>
    <t>Novosyntetizované deriváty tymolu: vzťah medzi štruktúrou a biologickou aktivitou na in vitro modeli čreva</t>
  </si>
  <si>
    <t>Anti-myelómová aktivita nových kompozitných nanomateriálov a ich mechanizmus účinku in vitro a in vivo</t>
  </si>
  <si>
    <t>Kvasinka Saccharomyces cerevisiae ako model pre štúdium mechanizmov opravy klinicky významných poškodení DNA</t>
  </si>
  <si>
    <t>Je hypoxia kľúčovým modulátorom DNA reparačnej kapacity a metabolizmu mitochondrií v odpovedi testikulárneho karcinómu na chemoterapiu?</t>
  </si>
  <si>
    <t>Využitie mikrofluidných systémov na hodnotenie rizika xenobiotík</t>
  </si>
  <si>
    <t>Exozómy vylučované bunkami nádorov tráviaceho traktu, ich charakterizácia a  modifikácia CRISPR/Cas9 systémom s  cieľom ich využitia na terapiu</t>
  </si>
  <si>
    <t>Úloha mitochondrií v progresii kolorektálneho karcinómu</t>
  </si>
  <si>
    <t>Detailná analýza a objasnenie funkcie Cka1 a Ksg1 proteínkináz využitím ich kondičných na ATP analógy citlivých mutantov</t>
  </si>
  <si>
    <t>Radiačne-indukované nekódujúce RNA v mononukleárnych bunkách pupočníkovej krvi</t>
  </si>
  <si>
    <t>Regulácia epiteliálno-mezenchymálneho prechodu prostredníctvom mikroRNA a metylácie promótorov v invazívnych nádoroch prsníka</t>
  </si>
  <si>
    <t>Identifikácia chemorezistenntých bunkových populácií s metastatickým potenciálom u kolorektálneho karcinómu</t>
  </si>
  <si>
    <t>Objasnenie úlohy genetických predispozícií v kontexte nádorového mikroprostredia karcinómu prsníka</t>
  </si>
  <si>
    <t>Zhodnotenie imunitných kontrolných bodov v B-bunkových malignitách</t>
  </si>
  <si>
    <t>Identifikácia potenciálnych terapeutických cieľov asociovaných s rezistenciou voči cisplatine u nádorov zo žĺtkového vaku</t>
  </si>
  <si>
    <t>Sledovanie vplyvu stromálnej zložky nádorového mikroprostredia na liečbu karcinómu prsníka v organoidovom modeli</t>
  </si>
  <si>
    <t>Úloha mikrobiómu u hematoonkologických pacientov podstupujúcich vysokodávkovanú chemoterapiu s transplantáciou krvotvorných kmeňových buniek</t>
  </si>
  <si>
    <t>Štúdium génovej nestability v bunkách leukemických pacientov a chemoterapeuticky-rezistentných preleukemických kmeňových buniek počas remisie ako prevencia relapsu</t>
  </si>
  <si>
    <t>LEONORA - Hľadanie a overenie klinicky relevantných biomarkerov pre stratifikáciu CRC pacientov použitím molekulárnych a bioinformatických metód.</t>
  </si>
  <si>
    <t>Interakcie bioaktívnych látok a nízkoteplotnej plazmy</t>
  </si>
  <si>
    <t>Štúdium vlastností nanočastíc charakteru exozómov vylučovaných  mezenchýmovými stromálnými bunkami transdukovanými samovražedným génom tymidínkináza vírusu Herpes Simplex (TK/HSV) s cieľom ich využitia na inovatívnu terapiu glioblastomu</t>
  </si>
  <si>
    <t>Inhibícia karbonickej anhydrázy IX (CA IX) ako nástroj prekonania rezistencie voči cisplatine u refraktérnych testikulárnych nádorov zo zárodočných buniek</t>
  </si>
  <si>
    <t>Vývoj modelov xenotransplantátov z pacientských tkanív a ich využitie na personalizáciu liečby malígneho melanómu uvey</t>
  </si>
  <si>
    <t>Biologické účinky nitrózopersulfidu a reaktívnych foriem síry na mitochondrie</t>
  </si>
  <si>
    <t>Význam produktov interakcie H2S s S-nitrózoglutatiónom/selénovými derivátmi v regulácii srdcovocievnej hemodynamiky a funkcií srdcových mitochondrií</t>
  </si>
  <si>
    <t>Štúdium genetického pozadia variabilnej závažnosti alkaptonúrie za použitia genomických analýz</t>
  </si>
  <si>
    <t>Zmeny hepatálnych, lipidových a kardiometabolických parametrov u pacientov s obezitou</t>
  </si>
  <si>
    <t>Štúdium alternatívnych spôsobov výpočtov polygénových rizikových skóre na hodnotenie individuálnych genetických predispozícií ku komplexným multifaktoriálnym ochoreniam</t>
  </si>
  <si>
    <t>Modulácie jednotlivých typov IP3 receptorov v karcinogenéze a ich vplyv na účinok chemoterapeutík</t>
  </si>
  <si>
    <t>Úloha modulácie endogénnych enzýmov produkujúcich H2S v nádorových bunkách</t>
  </si>
  <si>
    <t>Nový pohľad na fenomén fázovej premeny u Coxiella burnetii</t>
  </si>
  <si>
    <t>Preprogramovanie metabolizmu hostiteľských buniek vyvolané infekciou vírusom lymfocytovej choriomeningitídy</t>
  </si>
  <si>
    <t>Regulácia aktivity pyruvát dehydrogenázy kinázy 1 pri ovplyvňovaní glykolytického metabolizmu v hypoxických nádoroch</t>
  </si>
  <si>
    <t>Úloha faktorov virulencie vírusu kliešťovej encefalitídy v prenose kliešťami</t>
  </si>
  <si>
    <t>Izolácia, identifikácia a charakterizácia transformujúci rastový faktor-beta 1 viažúcej molekuly v extraktoch slinných žliaz kliešťov</t>
  </si>
  <si>
    <t>Ekológia West Nile vírusu v prostredí ovplyvnenom globálnou zmenou</t>
  </si>
  <si>
    <t>Rastlinné systémy pre tranzientnú expresiu látok peptidovej povahy za účelom prípravy vakcín proti vírusovým ochoreniam</t>
  </si>
  <si>
    <t>Vrodené antivírusové obranné reakcie vybraných buniek ľudskej kože voči vírusu kliešťovej encefalitídy a ich modulácia bioaktívnymi látkami v slinách kliešťov</t>
  </si>
  <si>
    <t>Analýza komplexnosti a vnútrodruhovej diverzity virómu poľnohospodárskych a divorastúcich druhov rastlín z rôznych agroekologických kontextov</t>
  </si>
  <si>
    <t>Diverzita vektormi prenášaných patogénnych a nepatogénnych mikroorganizmov a potenciálna terapia nimi spôsobených zoonotických ochorení</t>
  </si>
  <si>
    <t>Detekcia vírusu kliešťovej encefalitídy v mlieku hospodárskych zvierat metódou Lamp ako prevencia alimentárnych infekcií</t>
  </si>
  <si>
    <t>Rickettsiae a Coxiella burnetii, bakteriálne spúšťače záhadných" ochorení."</t>
  </si>
  <si>
    <t>Antivírusová terapia a vakcinácia ako nástroj na zmiernenie priebehu chrípkovej a bakteriálnej koinfekcie.</t>
  </si>
  <si>
    <t>Vývoj monoklonálnych protilátok Rickettsiae a ich využitie v diagnostike</t>
  </si>
  <si>
    <t>Štúdium prometastatických funkcií karbonickej anhydrázy IX,  jej vzťahu k mucínom a hypoxického mikroprostredia v rakovine pankreasu.</t>
  </si>
  <si>
    <t>Vplyv proteínu NS1 a infekčnej dávky vírusu chrípky na patogenitu a vrodenú imunitnú odpoveď v mozgoch, srdciach a slezinách infikovaných myší</t>
  </si>
  <si>
    <t>Karbonická anhydráza IX: jeden z kľúčových komponentov exozómov sekretovaných z nádorových buniek.</t>
  </si>
  <si>
    <t>Odhalenie mechanizmov spájajúcich obezitu s nádorovou progresiou: interakcia medzi adipocytmi a nádorovými bunkami</t>
  </si>
  <si>
    <t>Vplyv kombinovanej terapie s karnozínom na proces tumorigenézy v modeloch kolorektálneho karcinómu</t>
  </si>
  <si>
    <t>Vývoj testu na báze laterálneho toku (“lateral flow assay) na diagnostiku zoonotického ochorenia: Q horúčka</t>
  </si>
  <si>
    <t>Vplyv kombinovanej terapie prírodnými polyfenolmi a nesteroidnými protizápalovými liečivami na nádorové mikroprostredie</t>
  </si>
  <si>
    <t>Herpesvírusové imunomodulátory ako noví kandidáti na liečbu rakoviny a zápalov.</t>
  </si>
  <si>
    <t>Mechanizmus účinku vírus-špecifických krížovo-reaktívnych protilátok na duálnu infekciu vírusom chrípky a baktériami</t>
  </si>
  <si>
    <t>Štúdium interakcií HCMV virokínov zapojených do imunologickej synapsy pre vývoj nového imunoterapeutického konceptu založeného na vírusových trikoch.</t>
  </si>
  <si>
    <t>Chronické ionizujúce žiarenie ovplyvňuje odolnosť divorastúcich vodných rastlín proti škodcom: Objav a potvrdenie biochemických mechanizmov</t>
  </si>
  <si>
    <t>Genetická štruktúra hybridných rojov borovice lesnej a borovice horskej na Slovensku</t>
  </si>
  <si>
    <t>Hydrolytické enzýmy mäsožravých rastlín  a ich potenciál pre biotechnologické využitie</t>
  </si>
  <si>
    <t>Plasticita láskavca v odpovedi na ťažké kovy: viacstupňová analýza od ekofyziologických po molekulárne aspekty</t>
  </si>
  <si>
    <t>Vplyv proteínov bunkovej steny na embryogénnu kapacitu pri vybraných druhoch ihličnanov</t>
  </si>
  <si>
    <t>Determinácia, šírenie a vplyv inváznych rastlín na prirodzené ekosystémy: príkladové štúdie na rodoch Centaurea, Fallopia a Solidago</t>
  </si>
  <si>
    <t>Vplyv hybridizácie na diverzifikačné a speciačné procesy u Karpatských zástupcov rodu Soldanella</t>
  </si>
  <si>
    <t>Biosystematika, fylogenetické vzťahy a distribúcia vreckatých húb z radu Leotiales v Karpatoch</t>
  </si>
  <si>
    <t>Tradičné ekologické poznatky pre ochranu a obnovu travinno-bylinných biotopov</t>
  </si>
  <si>
    <t>Ostrovy vnútrozemskej slanomilnej vegetácie v temperátnej zóne Európy – čo ich spája a čo delí?</t>
  </si>
  <si>
    <t>Odpovede koreňov jačmeňa na ťažké kovy: obrana alebo toxicita. Aplikácia metód chemickej biológie.</t>
  </si>
  <si>
    <t>NGS dáta v taxonómii vodných živočíchov: nové postupy vo výskume diverzity vodných chrobákov v čase drastického celosvetového úbytku hmyzu</t>
  </si>
  <si>
    <t>Evolučná dynamika (sub)mediteránnej flóry: odhalenie príčin vysokej druhovej diverzity v rodoch Alyssum a Odontarrhena (Brassicaceae)</t>
  </si>
  <si>
    <t>Diverzita spoločenstiev húb a rias asociovaných v lišajníkoch s centrom rozšírenia v Mediteráne na ekologickej a priestorovej úrovni</t>
  </si>
  <si>
    <t>Ako environmentálna DNA (eDNA) odráža život v alpínskych jazerách a ich povodiach: DNA metabarkóding vo výskume tatranských plies</t>
  </si>
  <si>
    <t>Diverzita bioty miest v karpatsko-panónskej oblasti</t>
  </si>
  <si>
    <t>Flóra Slovenska – čeľaď Asteraceae (2. časť): biosystematické štúdium kritických taxónov</t>
  </si>
  <si>
    <t>Molekulárne a bunkové mechanizmy diferenciácie adventívnych koreňov</t>
  </si>
  <si>
    <t>Pondy v mestskom prostredí – biodiverzita, nepôvodná biota a ekologická kvalita</t>
  </si>
  <si>
    <t>Objasnenie funkčnej diverzity a ekologickej úlohy húb čeľade Clavariaceae</t>
  </si>
  <si>
    <t>Život na hrane. Evolučné a bioekologické aspekty stenoendemického druhu Daphne arbuscula Čelak. (Thymelaeaceae) obývajúceho extrémne skalné biotopy.</t>
  </si>
  <si>
    <t>Diverzita rastlín jelšových lesov hlavných bioregiónov strednej Európy</t>
  </si>
  <si>
    <t>Diverzita a distribúcia druhov a spoločenstiev v meniacom sa prostredí - DD ChangE</t>
  </si>
  <si>
    <t>Úloha kremíka v metabolických a biochemických procesoch rastlín vystavených stresu z toxických a potenciálne toxických prvkov</t>
  </si>
  <si>
    <t>Diverzita lúčnych a pasienkových biotopov Slovenska po dvoch dekádach v Európskej únii</t>
  </si>
  <si>
    <t>Pochopenie komplexnej odpovede biodiverzity na lesný manažment: integrácia multi-taxonomického prístupu v hodnotení ekosystémových funkcií - DECISION</t>
  </si>
  <si>
    <t>Taxonómia čeľadí Elmidae, Protelmidae a Dryopidae (Insecta: Coleoptera).</t>
  </si>
  <si>
    <t>Svet vo svete - od mikrokozmov k ekosystémom</t>
  </si>
  <si>
    <t>Čo (ne)vieme o rode Crepidotus (Agaricomycotina, huby)</t>
  </si>
  <si>
    <t>Charakterizácia biosyntetickej dráhy kardiolipínu kvasinky Schizosaccharomyces pombe ako modelovej eukaryotickej bunky.</t>
  </si>
  <si>
    <t>Funkčná analýza nových proteínov potrebných pre meiotickú rekombináciu.</t>
  </si>
  <si>
    <t>Kyselina puniková: produkcia a mechanizmy jej účinku v kvasinkách</t>
  </si>
  <si>
    <t>Plasticita mozgu v spojení s naučenou vokálnou komunikáciou u spevavcov</t>
  </si>
  <si>
    <t>Príjem a metabolizmus externých sterolov počas hypoxického stresu u kvasiniek</t>
  </si>
  <si>
    <t>Úloha fosfatidylglycerolu v potláčaní zápalu.</t>
  </si>
  <si>
    <t>Biotechnologický potenciál netradičných kvasiniek z hľadiska produkcie skvalénu</t>
  </si>
  <si>
    <t>Poškodenia hrebeňa hrudnej kosti – príčiny a dôsledky pre welfare, zdravie a produkciu nosníc</t>
  </si>
  <si>
    <t>Problémové správanie hydiny – vplyv prítomnosti matky a definovanie individuálnych fenotypov náchylných na jeho vývin</t>
  </si>
  <si>
    <t>Štúdium proteínov tetraspanínovej rodiny v procese reprodukcie hovädzieho dobytka</t>
  </si>
  <si>
    <t>Bioaktívne oleje v terapii mikrobiálnych infekcií na modeli aviárnej chorioalantoickej membrány</t>
  </si>
  <si>
    <t>Interakcie mitochondriálnych genómov</t>
  </si>
  <si>
    <t>Kontrola integrity DNA v preimplantačnom embryu</t>
  </si>
  <si>
    <t>Mechanizmy komunikácie a adaptácie preimplantačného embrya v narušenom prostredí</t>
  </si>
  <si>
    <t>Štúdium a využitie bakteriocínov v prevencii moru včelieho plodu</t>
  </si>
  <si>
    <t>Kožný mikrobióm psov za fyziologických a patologických podmienok</t>
  </si>
  <si>
    <t>Nova generácia kŕmnych aditív vo výžive zvierat.</t>
  </si>
  <si>
    <t>Bakteriocíny a ich využitie na redukciu nežiaducej mikrobioty v chove zvierat</t>
  </si>
  <si>
    <t>Biomarkery nutričného a zdravotného statusu hospodárskych zvierat.</t>
  </si>
  <si>
    <t>Vychytávanie železa a rezistencia na antibiotiká u Enterobacterales potravinových  zvierat.</t>
  </si>
  <si>
    <t>Nutraceutiká a ich medicínske a zdravotné výhody pre hospodárske zvieratá</t>
  </si>
  <si>
    <t>Regulácia ryanodínových receptorov (RYR) z mozgu potkana vo fyziologických a patofyziologických podmienkach</t>
  </si>
  <si>
    <t>Úloha proteín-proteínových interakcií v regulácii srdcového ryanodínového receptora</t>
  </si>
  <si>
    <t>Modulácia neuronálnej excitability homocysteínom</t>
  </si>
  <si>
    <t>Sledovanie vplyvu UV-B žiarenia na poškodenie DNA a reparačných mechanizmov v bunkovej línií L1210 exprimujúcej P-glykoproteín.</t>
  </si>
  <si>
    <t>Pilotná štúdia selektívneho pôsobenia novej generácie RNA interferenčných agens na bunkovej úrovni</t>
  </si>
  <si>
    <t>Výskum zmien vo fenotype leukemických buniek po indukcii membránového transportéra ABCB1.</t>
  </si>
  <si>
    <t>Nový pohľad na izotiokyanáty ako látky zasahujúce do homeostázy neoplasticky transformovaných buniek.</t>
  </si>
  <si>
    <t>Diagnostika onkologických ochorení pomocou aptasenzorov: vývoj a validácia</t>
  </si>
  <si>
    <t>Sledovanie prepojenia  molekulárnych dejov vedúcich k rozvoju  viacliekovej rezistencie v leukemických  bunkách</t>
  </si>
  <si>
    <t>Štrukturálne usporiadanie pre-mRNA nevyhnutné pre exonizáciu Alu.</t>
  </si>
  <si>
    <t>Inteligentná hĺbková mozgová stimulácia ako inovatívna stratégia pre liečbu mozgových porúch</t>
  </si>
  <si>
    <t>Úloha T-typu vápnikových kanálov v patofyziológii motorických neurónov.</t>
  </si>
  <si>
    <t>Účinky prírodných a syntetických zlúčenín pri oxidačnom poškodení biomakromolekúl. Pro- a antioxidačné mechanizmy.</t>
  </si>
  <si>
    <t>Vývoj multifunkčných inhibítorov aldózareduktázy na báze triazínoindolov: Optimalizácia ich biologickej aktivity, selektivity, biodostupnosti a antioxidačných vlastností</t>
  </si>
  <si>
    <t>Ligandom podmienená modulácia vápnikovej pumpy - štúdium mechanizmu a návrh nových látok.</t>
  </si>
  <si>
    <t>Vplyv fruktózovej diéty v experimentálnych modeloch metabolického syndrómu a u zdravých jedincov: návrh účinnej farmakologickej liečby</t>
  </si>
  <si>
    <t>EXPERIMENTÁLNA ŠTÚDIA PÔSOBENIA MATERSKEJ DEPRESIE A ANTIDEPRESÍVNEJ LIEČBY POČAS GRAVIDITY A LAKTÁCIE NA ZDRAVIE MATKY A VÝVIN POTOMSTVA</t>
  </si>
  <si>
    <t>Hodnotenie a porovnanie protizápalovej a antioxidačnej účinnosti karotenoidov in vitro a in vivo pomocou modelov chronických zápalových ochorení.</t>
  </si>
  <si>
    <t>Hodnotenie biologickej kompatibility zdravotníckych pomôcok (ZP) a innovativnych materiálov pre výrobu ZP s využitím in vitro metód založených na 3D rekonštruovaných modeloch ľudského tkaniva.</t>
  </si>
  <si>
    <t>Prenatálne programovanie chorôb v dospelosti: možnosti terapie a prevencie následkov prenatálnej hypoxie u potomstva potkanov</t>
  </si>
  <si>
    <t>Experimentálna liečba neonatálnej hypoxicko-ischemickej encefalopatie (nHIE): potenciácia hypotermickej neuroprotekcie melatonínom u novorodených potkanov</t>
  </si>
  <si>
    <t>Použitie hmotnostnej spektrometrie na porovnanie glykoprofilov rôznych kmeňov potkanov v intervencii metabolických porúch</t>
  </si>
  <si>
    <t>Fenolové látky a ich semisyntetické deriváty ako terapeutické nástroje pre ovplyvnenie stresu endoplazmatického retikula prostredníctvom SERCA púmp</t>
  </si>
  <si>
    <t>Môže byť modulácia sarko/endoplazmatickej Ca2+ - ATPázy (SERCA) vybranými prírodnými látkami regulovaná sirtuínmi? Význam v podpornej liečbe diabetických komplikácií a nádorových ochorení.</t>
  </si>
  <si>
    <t>Inhibítory aldo-keto reduktáz v personalizovanej liečbe viacerých typov rakoviny</t>
  </si>
  <si>
    <t>Výskum prírodných látok s terapeutickým potenciálom v humánnej medicíne: komplexná analýza, biologické účinky a štúdium synergie.</t>
  </si>
  <si>
    <t>Vplyv terapie na redoxnú reguláciu, biochemické markery  a bunkovú signalizáciu vekovo-závislých  kardiovaskulárnych a neurodegeneratívnych ochorení.</t>
  </si>
  <si>
    <t>Úloha signalizácie sprostredkovanej jadrovým faktorom NRF2  v regulácii metabolizmu železa počas stresu</t>
  </si>
  <si>
    <t>Vazoaktívne účinky sulfidovej signalizácie a jej interakcia s oxidom dusnatým v rôznych animálnych modeloch metabolického syndrómu</t>
  </si>
  <si>
    <t>Vplyv starnutia a hypertenzie na experimentálny infarkt myokardu</t>
  </si>
  <si>
    <t>Porovnanie antidepresívnych účinkov prírodného psychoplastogénu a aktivátora mTOR v animálnom modeli depresie</t>
  </si>
  <si>
    <t>Posturálna hrozba v prostredí virtuálnej reality u ľudí so strachom z výšky</t>
  </si>
  <si>
    <t>Zofenopril a erucín, H2S uvoľňujúce látky, v terapii kardiovaskulárnych porúch pri experimentálnom modeli obezity a diabetu 2. typu</t>
  </si>
  <si>
    <t>Kognitívne a neurofyziologické determinanty sémantickej kognície</t>
  </si>
  <si>
    <t>PROTEKCIA KARDIOVASKULÁRNEHO SYSTÉMU PRI EXPERIMENTÁLNEJ HYPERTENZII A ZLYHANÍ SRDCA DUÁLNOU INHIBÍCIOU NEPRILYZÍNU A AT1 RECEPTOROV PRE ANGIOTENZÍN II: POROVNANIE S ACE-INHIBÍCIOU A MELATONÍNOM</t>
  </si>
  <si>
    <t>Experimentálny infarkt myokardu: príspevok hypertenzie a obezity, účinok inhibítora toll-like receptorov.</t>
  </si>
  <si>
    <t>Hyperurikémia pri rôznych komorbiditách metabolického syndrómu - mechanizmy vplyvu kyseliny močovej na endotelovú funkciu a deformabilitu erytrocytov.</t>
  </si>
  <si>
    <t>Mezenterický perivaskulárny tuk a jeho špecifická úloha v regulácii črevnej cirkulácie u potkana pri rôznych režimoch príjmu potravy</t>
  </si>
  <si>
    <t>Účinok bakteriálneho endotoxínu na komunikačné spojenia ciev srdca za podmienok hypertenzie.</t>
  </si>
  <si>
    <t>Modulácia dysregulácie extracelulárnej matrix a medzibunkovej komunikácie ako protekcia srdcového svalu pred jeho funkčným zlyhaním</t>
  </si>
  <si>
    <t>Podieľajú sa konexinové kanály v preťaženom srdcovom svale na extracelulárnej signalizácii?</t>
  </si>
  <si>
    <t>Štúdium nových mechanizmov kardioprotekcie voči ischemicko-reperfúznemu poškodeniu srdca: úloha extracelulárnych vezikúl, nekódujúcich RNA a vplyv metabolických komorbidít na tieto mechanizmy</t>
  </si>
  <si>
    <t>Úloha makroautofágie a autofágie sprostredkovanej šaperónmi (CMA) v odpovediach a v adaptácii živočíšnych buniek na účinky vyvolané pôsobením doxorubicínu.</t>
  </si>
  <si>
    <t>Nové metódy liečby srdcového zlyhania. Prevencia oxidačného stresu molekulárnym vodíkom.</t>
  </si>
  <si>
    <t>Štúdium úlohy endogénnej kardioprotekcie v myokarde potkana evokovanej nefarmakologickými adaptačnými stimulmi za normálnych a patologických podmienok.</t>
  </si>
  <si>
    <t>Vývoj diabetickej nefropatie a jej liečba nutraceutikom v experimentálnych podmienkach</t>
  </si>
  <si>
    <t>Prepojenie niektorých foriem bunkovej smrti nekrotického fenotypu: signalizácia a multicieľový nástroj pre zmiernenie poškodenia srdca v dôsledku ischémie?</t>
  </si>
  <si>
    <t>Vlastnosti erytrocytov a oxidačný stres za vybraných patológií a po podávaní antioxidantov</t>
  </si>
  <si>
    <t>Kardioprotektívny potenciál TRP kanálov: úloha v remodelácii, zápale a vápnikovej dysregulácii</t>
  </si>
  <si>
    <t>Farkašová (rod. Ledvényiová) Veronika, RNDr., PhD./ vedúci Rajtík Tomáš, PharmDr., PhD.</t>
  </si>
  <si>
    <t>Využitie fotochemicky indukovanej radikálovej polymerizácie s prenosom atómu pri cielenej modifikácii povrchov</t>
  </si>
  <si>
    <t>Porovnanie účinku nanosfér a nanobipyramíd zlata konjugovaných so silibinínom pri liečbe fibrózy pečene in vivo.</t>
  </si>
  <si>
    <t>Príprava a štúdium poréznej a neporéznej hliníkovej anódy pre účely zvýšenia výkonu primárnej Al-vzduch batérie.</t>
  </si>
  <si>
    <t>Návrh a optimalizácia biokonjugačných stratégii inovatívnych 2D fototermálnych nanomateriálov s tumor-navádzajúcimi peptidmi</t>
  </si>
  <si>
    <t>Nízko-energetická syntéza katód so štruktúrou NaSICON-u pre nabíjateľné sodíkovo-iónové batérie</t>
  </si>
  <si>
    <t>Pokračujúca transformácia rodinného a reprodukčného správania na Slovensku v časovom a priestorovom aspekte</t>
  </si>
  <si>
    <t>Faktory akceptácie a používania inovácií 4.0. v oblasti terciárneho a podnikového vzdelávania</t>
  </si>
  <si>
    <t>CYRILICKÝ CESTOPIS Z CESTY NA FLORENTSKÝ KONCIL. Pokus o naratív.</t>
  </si>
  <si>
    <t>Prínosy slovenskej migrácie</t>
  </si>
  <si>
    <t>Migrácia na území SR od vzniku SR – dynamika migračných tokov s krajinami EÚ a OECD</t>
  </si>
  <si>
    <t>Príčiny a dôsledky nerovností na trhu práce v kontexte Corona pandémie na Slovensku</t>
  </si>
  <si>
    <t>Úspory energie - možnosti a riziká. Analytická činnosť pre informované formovanie politík a opatrení energetickej efektívnosti.</t>
  </si>
  <si>
    <t>Slovensko 2030</t>
  </si>
  <si>
    <t>Malé dejiny veľkých akcií : sčítania ľudu a súpisové akcie na Slovensku v rokoch 1919 – 1950</t>
  </si>
  <si>
    <t>Základné a stredné školy na Slovensku v kontexte politiky Komunistickej strany Československa v rokoch 1948 - 1953.</t>
  </si>
  <si>
    <t>Verejní zamestnanci v meniacich sa režimoch na území Slovenska, 1900 - 1950</t>
  </si>
  <si>
    <t>Transfer Nemcov z Československa po druhej svetovej vojne v dobovej propagande</t>
  </si>
  <si>
    <t>Luník IX - dejiny, súčasnosť a perspektívy rómskeho sídliska</t>
  </si>
  <si>
    <t>Komentár ku Knihe Pieseň piesní</t>
  </si>
  <si>
    <t>Reflexia slovenského národnostného školstva v Maďarsku v kontexte súčasnosti a ďalších perspektív jeho fungovania</t>
  </si>
  <si>
    <t>Postoje voči migrantom v sociálno-psychologických kontextoch</t>
  </si>
  <si>
    <t>Sociálne a psychologické koreláty populistických postojov</t>
  </si>
  <si>
    <t>Psychologické konštrukty a kontextové rámce determinujúce zámer dievčat a žien študovať odbory informačných a komunikačných technológií (IKT)</t>
  </si>
  <si>
    <t>Výmena obyvateľstva medzi Československom a Maďarskom – fakty a historické súvislosti v domácej a európskej politike</t>
  </si>
  <si>
    <t>Kognitívne a osobnostné prediktory budovania dôvery</t>
  </si>
  <si>
    <t>Skúmanie nepodložených presvedčení vo vzťahu ku kontroverzným spoločenským otázkam</t>
  </si>
  <si>
    <t>Stratégie, zdroje a dôsledky regulácie emócií pri poskytovaní zdravotnej starostlivosti</t>
  </si>
  <si>
    <t>Koncepty a naratívy dôchodku: ich implikácie v rôznych fázach procesu adaptácie na dôchodok</t>
  </si>
  <si>
    <t>Poetiky súčasného scénického umenia</t>
  </si>
  <si>
    <t>Podoby slovenskej audiovizuálnej tvorby v súvislostiach neskorého socializmu a postsocializmu</t>
  </si>
  <si>
    <t>Profilové osobnosti slovenského činoherného a operného divadla</t>
  </si>
  <si>
    <t>Symbolizmus na Slovensku</t>
  </si>
  <si>
    <t>Ikonológia charity v mestách strednej Európy – príklad Bratislavy</t>
  </si>
  <si>
    <t>FARSKÉ KOSTOLY V STREDOVEKU : VZNIK – FORMY – FUNKCIE</t>
  </si>
  <si>
    <t>Kontexty slovenského a českého výtvarného umenia v druhej polovici 20. storočia na príklade vybraných neoavantgardných tendencií.</t>
  </si>
  <si>
    <t>Vizuálne pramene k dejinám Uhorského kráľovstva v 16. storočí</t>
  </si>
  <si>
    <t>Transport magnetických skyrmiónov v antidot mriežkach: Efekt teploty a kombinácie rôznych transportných mechanizmov.</t>
  </si>
  <si>
    <t>Kritické aspekty rastu polovodičových štruktúr pre novú generáciu III-N súčiastok.</t>
  </si>
  <si>
    <t>Supravodivé spoje MgB2 drôtov pre vinutia v perzistentnom móde</t>
  </si>
  <si>
    <t>Modifikácia  vlastností  supravodivých, feromagnetických oxidových vrstiev a štruktúr pre modernú elektroniku</t>
  </si>
  <si>
    <t>Ultratenké homogénne povrchové vrstvy na štruktúrach komplexnej morfológie pre vylepšenie výkonu batérii využitím depozície po atómových vrstvách</t>
  </si>
  <si>
    <t>Štúdium dynamiky magnetického víru pre využitie v súčiastkach</t>
  </si>
  <si>
    <t>Nízkostratový supravodivý kábel typu CORC z REBCO vodičov</t>
  </si>
  <si>
    <t>Príprava, charakterizácia a dopovanie ultratenkých vrstiev dichalkogenidov prechodných kovov</t>
  </si>
  <si>
    <t>Výskum a vývoj kontaktov pre nové materiály a súčiastky</t>
  </si>
  <si>
    <t>Elektronické a optoelektronické súčiastky na báze ultra-širokopásmového Ga2O3 polovodiča</t>
  </si>
  <si>
    <t>Vysokoodolné polovodičové senzory ionizujúceho žiarenia pre využitie v radiačnom prostredí</t>
  </si>
  <si>
    <t>Vývoj UV senzora na báze GaN pre vesmírne aplikácie</t>
  </si>
  <si>
    <t>Vysokovýkonná zakrivená röntgenová optika pripravená pokročilou technológiou nanoobrábania</t>
  </si>
  <si>
    <t>Tepelná stabilizácia vysokoteplotných supravodivých pások pre použitie v obmedzovačoch skratových prúdov</t>
  </si>
  <si>
    <t xml:space="preserve">Gömöry Fedor, doc. Ing., DrSc. / vedúca  Pekarčíková Marcela, Dr. Ing. </t>
  </si>
  <si>
    <t>SYSTÉMOVÉ IMPLIKÁCIE 4. PRIEMYSELNEJ REVOLÚCIE A ADAPTAČNÉ PROCESY INFORMAČNEJ SPOLOČNOSTI (ekonomické, technologické a kultúrne aspekty)</t>
  </si>
  <si>
    <t>Energetická bezpečnosť a udržateľná konkurencieschopnosť: implikácie pre Európsku úniu</t>
  </si>
  <si>
    <t>Hodnotenie a predikcia vývoja slovenskej ekonomiky v kontexte (dez)integračných tendencií v EÚ</t>
  </si>
  <si>
    <t>Reálna konvergencia v Európskej únii: empirické dôkazy a implikácie</t>
  </si>
  <si>
    <t>Nelegitímne toky kapitálu a externé makroekonomické nerovnováhy</t>
  </si>
  <si>
    <t>Flexibilita štruktúry ekonomiky  a environmentálne zmeny: výzvy pre mestá a firmy.</t>
  </si>
  <si>
    <t>Výzvy starnutia slovenskej populácie a možnosti eliminácie jeho negatívnych dopadov</t>
  </si>
  <si>
    <t>Mikro makro modelovanie v slovenských podmienkach</t>
  </si>
  <si>
    <t>Odhad združených predikčných intervalov pomocou bootstrapu</t>
  </si>
  <si>
    <t>Synergia a konflikt ako zdroje kultúrnej identity</t>
  </si>
  <si>
    <t>K idei ľudských práv:  filozofická perspektíva - koncepty, problémy a  protiklady</t>
  </si>
  <si>
    <t>Úlohy politickej filozofie v kontexte antropocénu</t>
  </si>
  <si>
    <t>Slovensko-stredoeurópske perspektívy myslenia</t>
  </si>
  <si>
    <t>Fenomenologická noematika a perspektívy  fenomenológie III</t>
  </si>
  <si>
    <t>Zodpovednosť a modálna logika</t>
  </si>
  <si>
    <t>Kvantové simulácie a modelovanie interakčých sietí (QuaSiModo)</t>
  </si>
  <si>
    <t>Časticové mikro- a mezopórovité materiály na báze uhlíka z prírodných prekurzorov</t>
  </si>
  <si>
    <t>Efekty v priestorovo ohraničených difúznych systémoch.</t>
  </si>
  <si>
    <t>Jadrová štruktúra v okolí uzavretých protónových vrstiev.</t>
  </si>
  <si>
    <t>Nízko-dimenzionálne materiály- manipulácia, funkcionalizácia a bioaplikácie: LOW-D-MATTER</t>
  </si>
  <si>
    <t>Štatistická mechanika klasických coulombovských systémov</t>
  </si>
  <si>
    <t>Využitie SU(3) symetrie a analytičnosti na nové teoretické vyhodnotenie g-2 anomálie, predpovedanie správania sa hyperónových elektromagnetických formfaktorov a vyhodnotenie vybraných rozpadov hadrónov</t>
  </si>
  <si>
    <t>Fyzikálne vlastnosti uväznenej vody v prostredí lipidových dvojvrstiev a vplyv kryoprotektív</t>
  </si>
  <si>
    <t>Riadenie vlastností kovových systémov modifikáciou štruktúry na atomárnej škále pomocou vnútorných a vonkajších faktorov</t>
  </si>
  <si>
    <t>Metóda prípravy vzoriek pre IBA a XRF aplikácie</t>
  </si>
  <si>
    <t>Dizajn zložitých kvantových meraní (DESCOM)</t>
  </si>
  <si>
    <t>Benchmark Kvantových počítačov prístupných cez Klaud (BeKvaK)</t>
  </si>
  <si>
    <t>Štúdium nízkomolekulových \pi-konjugovaných derivátov tiofénu vhodných ako organické polovodiče</t>
  </si>
  <si>
    <t>Hľadanie optimálnych štruktúrnych a elektronických vlastností organických polovodičových vrstiev</t>
  </si>
  <si>
    <t>Výskum optických a morfologických vlastností nerovných a poréznych povrchov p-typu kryštalického kremíka s cieľom jednoznačne dokázať za akých podmienok pozorujeme jav kvantového uväznenia v kremíkových nanokryštáloch</t>
  </si>
  <si>
    <t>Vrstvy trioxidu volfrámu pre chemirezistívne senzory stopových koncentrácií acetónu vo vzduchu</t>
  </si>
  <si>
    <t>Využitie biokompatibilných 2D nanomateriálov a nanočastíc ako ochrana pred biodeterioráciou rôznych druhov povrchov.</t>
  </si>
  <si>
    <t>Vplyv zabudovania MXénov do perovskitových solárnych článkov
Effect of incorporation of MXenes in the perovskite solar cells</t>
  </si>
  <si>
    <t>Výskum vybraných vlastností trvalo udržateľných izolačných materiálov s potenciálom využitia v drevostavbách.</t>
  </si>
  <si>
    <t>Analýza tvorby mikroštruktúry a jej vplyv na vybrané vlastnosti bezolovnatých spájok</t>
  </si>
  <si>
    <t>Vplyv pandémie COVID-19 na zmeny v spotrebe a jej prejavy v nových vzorcoch správania spotrebiteľov na Slovensku</t>
  </si>
  <si>
    <t>Hodnotenie ekosystémových služieb ich implementácia do strategického plánovania a budúceho vývoja národných parkov a ich zázemia</t>
  </si>
  <si>
    <t>Hodnotenie nerovnomerného priestorového rozvoja: príčiny a dôsledky sociálno-ekonomického rastu, stagnácie alebo úpadku vybraných lokalít a regiónov</t>
  </si>
  <si>
    <t>Vzťahy paradigiem v slovenskom geografickom myslení: konkurencia, indiferentnosť alebo kooperácia ?</t>
  </si>
  <si>
    <t>Priestorovo diferencované dopady a prejavy COVID-19 na Slovensku</t>
  </si>
  <si>
    <t>Georeliéf – zdroj informácií o tektonickom vývoji Západných Karpát v pliocénno-kvartérnom období</t>
  </si>
  <si>
    <t>Hodnotenie dopadov extrémnych hydrologických javov na krajinu v kontexte meniacej sa klímy</t>
  </si>
  <si>
    <t>Dynamika krajinnej pokrývky ako indikátor zmien krajiny</t>
  </si>
  <si>
    <t>Renesančné vplyvy na novovekú spoločnosť vo vzťahu k Slovensku</t>
  </si>
  <si>
    <t>Teoretické a metodologické otázky skúmania dejín kriminality Slovenska / Uhorska</t>
  </si>
  <si>
    <t>Územie Slovenska v kontexte antických prameňov: prehodnotenie, funkcie, stereotypy.</t>
  </si>
  <si>
    <t>Moderné metódy spracovania šifrovaných archívnych dokumentov</t>
  </si>
  <si>
    <t>Administratíva raného novoveku v zrkadle štátnej, stoličnej, panskej a mestskej správy</t>
  </si>
  <si>
    <t>Výstupenia zo svetových vojen</t>
  </si>
  <si>
    <t>Štúdie k životospráve stredovekého človeka. Alkoholické nápoje  ako kultúrno-historický fenomén.</t>
  </si>
  <si>
    <t>Vplyv pôsobenia politických strán na školstvo a osvetu na Slovensku, ich aktivity a stratégie pri vzdelávaní obyvateľstva v rokoch 1918 -1945, osobnosti</t>
  </si>
  <si>
    <t>Fenomén viacjazyčnosti v Uhorskom kráľovstve v stredoveku a v ranom novoveku</t>
  </si>
  <si>
    <t>Vývoj vedy na vysokých školách v kontexte štátoprávnych a politických zmien na Slovensku v období 1918 – 1968</t>
  </si>
  <si>
    <t>Akcia Reinhardt a Slovensko. Osudy slovenských Židov deportovaných v roku 1942 do Oblasti Lublin.</t>
  </si>
  <si>
    <t>Úloha meštianstva v modernizačných procesoch pri prechode od stavovskej k občianskej spoločnosti (Uhorsko a Slovensko 1780 – 1918)</t>
  </si>
  <si>
    <t>Slovensko v 60. rokoch 20. storočia a v období normalizácie. Domáci vývoj a jeho zahranično-politické súvislosti.</t>
  </si>
  <si>
    <t>Od dobročinnosti k štátnej sociálnej politike : Idey, modely a prax v období regulačných zásahov štátu na Slovensku v 19. a v prvej polovici 20. storočia</t>
  </si>
  <si>
    <t>Hlavné vývojové trendy zdravotníctva na Slovensku od vzniku ČSR do roku 1968</t>
  </si>
  <si>
    <t>Divadlo ako priestor a nástroj spoločenskej zmeny</t>
  </si>
  <si>
    <t>Stredoveká spoločnosť v Uhorsku (štruktúra, koexistencia a konfrontácia sociálnych skupín do konca 13. storočia)</t>
  </si>
  <si>
    <t>Politické, spoločenské a ekonomické aspekty repatriácií obyvateľstva v stredoeurópskom priestore v 40. rokoch 20. storočia</t>
  </si>
  <si>
    <t>Cestovný ruch na Slovensku v rokoch 1939 až 1945 (Oddych v tieni vojny)</t>
  </si>
  <si>
    <t>Inovácie v architektúre 20. storočia na Slovensku</t>
  </si>
  <si>
    <t>Hospodárske vzťahy Slovenskej republiky 1939 - 1945 a Protektorátu Čechy a Morava</t>
  </si>
  <si>
    <t>Epidémie a protiepidemiologické opatrenia na území Slovenska v dlhom 19. storočí</t>
  </si>
  <si>
    <t>Dizajn, syntéza a štúdium vzťahu medzi štruktúrou, aktivitou a selektivitou inhibítorov enzýmov z rodiny GH38</t>
  </si>
  <si>
    <t>Pokročilé analytické techniky v štruktúrnej analýze polysacharidov.</t>
  </si>
  <si>
    <t>Intenzifikácia vývoja, produkcie a neinvazívnej charakterizácie nových imobilizovaných celobunkových biokatalyzátorov na báze enzýmových kaskád pre produkciu chemických špecialít</t>
  </si>
  <si>
    <t>Virtuálny skríning, syntéza a štúdium interakcií potenciálnych inhibítorov glykozyltransferáz.</t>
  </si>
  <si>
    <t>Príprava a charakterizácia multifunkčného nanokompozitu Fe3O4-ZnO-biopolymér so zameraním na čistenie vôd</t>
  </si>
  <si>
    <t>Mikroskopické sinice a riasy ako významný zdroj  exopolysacharidov</t>
  </si>
  <si>
    <t>In vivo imobilizácia enzýmov aplikovaná v  syntéze kyseliny hyalurónovej</t>
  </si>
  <si>
    <t>Syntéza, fyzikálno-chemické a biologické vlastnosti prekurzorov na báze glykokonjugátov, N-heterocyklov a derivátov polysacharidov ako potenciálnych antikarcinogénnych a antivirotických liečiv</t>
  </si>
  <si>
    <t>Bioinšpirovaný oxidačný kapling prírodných fenolov</t>
  </si>
  <si>
    <t>Biosenzorické zariadenia založené na funkcionalizovaných mikro- a nanoškálovaných biorozhraniach pre glykomické analýzy</t>
  </si>
  <si>
    <t>Nové enzýmy pre rozklad najneprístupnejších epitopov rastlinných polysacharidov</t>
  </si>
  <si>
    <t>Antimikrobiálne látky v larválnej potrave včely a ich účinok voči patogénu moru včelieho plodu</t>
  </si>
  <si>
    <t>Metabolické zmeny spojené s poruchami glykozylácie proteínov.</t>
  </si>
  <si>
    <t>Funkcionalizované kvasinkové polysacharidy – perspektívna kategória biokompatibilných látok s antimikrobiálnou účinnosťou</t>
  </si>
  <si>
    <t>Kvasinky z fylosféry a pôdy ako užitočné agensy pre rastliny</t>
  </si>
  <si>
    <t>Využitie pôvodných mikroorganizmov a prírodných zlúčenín na zlepšenie klíčenia, rastu rastlín a na zmiernenie abiotického stresu</t>
  </si>
  <si>
    <t>Integrácia nových miniaturizovaných analytických systémov do úpravy, analýzy a preparácie komplexných biologických, environmentálnych a farmaceutických vzoriek</t>
  </si>
  <si>
    <t>Pätoprstý Vladimír, Ing., Phd./ vedúci Masár Marián, Doc., RNDr., PhD.</t>
  </si>
  <si>
    <t>Bučko Marek, Ing., PhD./ vedúci Polakovič Milan, prof. Ing., PhD.</t>
  </si>
  <si>
    <t>Bioreaktorové inžinierstvo enzýmových oxidačných procesov</t>
  </si>
  <si>
    <t>Diskriminačná inštrumentalizácia jazyka</t>
  </si>
  <si>
    <t>ETYMO – etymologická databáza slovenskej lexiky (2. etapa) a súvisiaci etymologický výskum</t>
  </si>
  <si>
    <t>Lexika slovenských terénnych názvov</t>
  </si>
  <si>
    <t>Historická fonológia slovenčiny</t>
  </si>
  <si>
    <t>Slovenský pravopis a jeho pravidlá v kontexte súčasnej jazykovedy a jazykovej praxe</t>
  </si>
  <si>
    <t>Slovník súčasného slovenského jazyka – 7. etapa (koncipovanie a redigovanie slovníkových hesiel a s tým spojený lexikologicko-lexikografický výskum)</t>
  </si>
  <si>
    <t>Slovník slovenských nárečí IV.</t>
  </si>
  <si>
    <t>Slovanský jazykový atlas (slovenská účasť na medzinárodnom projekte)</t>
  </si>
  <si>
    <t>1/0058/20</t>
  </si>
  <si>
    <t>Teória a terminologický systém slovenskej onomastiky (v kontexte slovanskej a medzinárodnej onomastickej terminológie)</t>
  </si>
  <si>
    <t>Chromatické problémy a polynómy</t>
  </si>
  <si>
    <t>Topologické štruktúry na priestoroch funkcií</t>
  </si>
  <si>
    <t>Rozdelenia pravdepodobnosti a ich aplikácie v modelovaní a testovaní</t>
  </si>
  <si>
    <t>Konvergencia blokových algoritmov pre kanonické dekompozície matíc</t>
  </si>
  <si>
    <t>Grafové invarianty, symetrie a ohodnotenia</t>
  </si>
  <si>
    <t>Algebrické a topologické aspekty agregačných funkcií</t>
  </si>
  <si>
    <t>Kvalitatívne vlastnosti a bifurkácie diferenciálnych rovníc a dynamických systémov</t>
  </si>
  <si>
    <t>Matematické  modely neklasických javov a neurčitosti</t>
  </si>
  <si>
    <t>Popisná a výpočtová zložitosť formálnych jazykov</t>
  </si>
  <si>
    <t>Klasifikácia ansámblami z neurónových sietí</t>
  </si>
  <si>
    <t>Modely a algoritmy pre výpočty s neúplnou informáciou.</t>
  </si>
  <si>
    <t>Nové trendy v teórii agregovania a ich aplikácie</t>
  </si>
  <si>
    <t>Mechanizmus alostérickej regulácie neusporiadaných proteínov: štruktúra a interakčný potenciál projekčnej domény tau proteínu u rôznych izoforiem</t>
  </si>
  <si>
    <t>Úloha senescencie v neurodegenerácii</t>
  </si>
  <si>
    <t>Dlhé nekódujúce RNA ako biomarkery Alzheimerovej choroby</t>
  </si>
  <si>
    <t>Konformačné vlastnosti prirodzene neusporiadaného proteínu tau so zameraním na C-koniec jeho molekuly</t>
  </si>
  <si>
    <t>Vplyv neurofibrilárnej patológie na meningy u transgénneho modelu tauopátie</t>
  </si>
  <si>
    <t>Identifikácia a validácia nových cieľových molekúl za účelom vývoja nových liečiv na Alzheimerovu chorobu</t>
  </si>
  <si>
    <t>Navrhovanie nanoterapeutík proti Západonílskemu vírusu - Ako model v boji proti neuroinfekciám</t>
  </si>
  <si>
    <t>Štúdium mechanizmu transportu tau proteínu cez hematolikvorovú bariéru v neurodegeneratívnych ochoreniach</t>
  </si>
  <si>
    <t>Receptorom sprostredkovaný transport liečiv cez hematoencefalickú bariéru do mozgu</t>
  </si>
  <si>
    <t>Interakcia mozgu a čreva v podmienkach neurodegenerácie Alzeheimerovho typu</t>
  </si>
  <si>
    <t>Vplyv gliových buniek na šírenie tau patológie v neuro-gliovom bunkovom modeli pre Alzheimerovu chorobu</t>
  </si>
  <si>
    <t>Skúmanie úlohy Lymfatického Endoteliálneho Hyaluronanového Receptora 1 v patogenéze gliómov</t>
  </si>
  <si>
    <t>Nové terapeutické ciele pre liečbu traumatického poškodenia mozgu a ich validácia v animálnom modeli chronickej neurodegenerácie</t>
  </si>
  <si>
    <t>Filipčík Peter, doc. RNDr., CSc.</t>
  </si>
  <si>
    <t>Biomarkery neurozápalu u pacientov s Alzheimerovou chorobou</t>
  </si>
  <si>
    <t>Biogeografia a migračné trasy zoonóznych pásomníc Dibothriocephalus latus a D. dendriticus (Cestoda: Diphyllobothriidea)</t>
  </si>
  <si>
    <t>Modulácia imunity albendazolom a úloha vybraných miRNAs pri experimentálnej alveolárnej echinokokóze</t>
  </si>
  <si>
    <t>Imunomodulačné vlastnosti probiotických enterokokov a ich enterocínov pri antiparazitárnej obrane hostiteľa s experimentálnou trichinelózou.</t>
  </si>
  <si>
    <t>Priamy a nepriamy vplyv inváznych druhov rastlín na biodiverzitu pôdnej mikro a mezofauny.</t>
  </si>
  <si>
    <t>Cestodózy so zoonóznym potenciálom na Slovensku – zanedbateľné riziko alebo závažná hrozba?</t>
  </si>
  <si>
    <t>Alternatívne metódy hodnotenia miery kontaminácie vodného ekosystému s využitím rýb a ich parazitov</t>
  </si>
  <si>
    <t>Spoločenské zvieratá ako účinný indikátor cirkulácie patogénov so špecifickým dôrazom na vektormi prenášané a zoonózne druhy</t>
  </si>
  <si>
    <t>Šírenie mikrobiálnych a parazitických organizmov pod vplyvom globálnych klimatických, environmentálnych a spoločenských zmien</t>
  </si>
  <si>
    <t>Ivermektín - antiparazitárna terapia u malých prežúvavcov, rezistencia a reziduá v potravinách</t>
  </si>
  <si>
    <t>Molekulárne a fylogeografické štúdie pôvodcov vynárajúcich sa zoonóz - alveolárnej a cystickej echinokokózy.</t>
  </si>
  <si>
    <t>Molekulárna epidemiológia a riziko šírenia sa parazitov zveri v aktuálnych ekologických podmienkach Slovenska</t>
  </si>
  <si>
    <t>Práca kedysi a v súčasnosti: inštitucionálne, organizačné a interakčné podmienky uskutočňovania povolania</t>
  </si>
  <si>
    <t>Medzinárodná mobilita študentov, kultúrny kapitál a medzigeneračná sociálna mobilita: Vedomé stratégie a nezamýšľané dôsledky</t>
  </si>
  <si>
    <t>Subjektívne vnímanie hodnoty životného prostredia na Slovensku</t>
  </si>
  <si>
    <t>VÝVOJ PRIESTOROVEJ SOCIOLÓGIE NA SLOVENSKU (1960-1990)
(s dôrazom na podmienky v SAV)</t>
  </si>
  <si>
    <t>Spoločenské súvislosti všeobecnej a inštitucionálnej dôvery na Slovensku</t>
  </si>
  <si>
    <t>Konflikty o tom, čo je pravda na Slovensku a v Poľsku</t>
  </si>
  <si>
    <t>Recepcia biblickej rodinnej terminológie a motívov v slovanskom kultúrnom prostredí</t>
  </si>
  <si>
    <t>Bratislavský generálny seminár (1784-1789) a jeho vplyv na formovanie národno-konfesionálneho povedomia obyvateľstva</t>
  </si>
  <si>
    <t>Medzi rozprávkou a vedou: výskum spoločného noetického priestoru</t>
  </si>
  <si>
    <t>Príprava a vydanie rukopisu ponaučení a výkladov k Svätému písmu z 18. storočia</t>
  </si>
  <si>
    <t>Liturgický jazyk veriacich byzantsko-slovanskej tradície na Slovensku</t>
  </si>
  <si>
    <t>Obraz sveta a človeka v démonologických naratívoch. Štruktúrno-sémantický výskum démonologických povestí.</t>
  </si>
  <si>
    <t>Porozumenie mechanizmu interakcií znečisťujúcich látok adsorbovaných  na povrchu hlinitokremičitanových štruktúr</t>
  </si>
  <si>
    <t>Fázové premeny oxidov kovov v roztavených fluoridových systémoch</t>
  </si>
  <si>
    <t>Pokrok vo výpočte a interpretácii spektroskopických parametrov zlúčenín ťažkých prvkov.</t>
  </si>
  <si>
    <t>Potenciál vrstevnatých aluminosilikátov ako excelentných nosičov polykatiónov: dizajnovanie nových kompozitných nanomateriálov</t>
  </si>
  <si>
    <t>Fluoridové taveninové systémy pre zelenú výrobu hliníka bez produkcie CO2.</t>
  </si>
  <si>
    <t>In-situ tvorba bioaktívneho funkčne gradientného nitridu kremičitého počas spekania v elektrickom poli</t>
  </si>
  <si>
    <t>Lenčéš Zoltán , doc. Ing., PhD.</t>
  </si>
  <si>
    <t>Pórovité keramické anódy pre sodíkové batérie novej generácie</t>
  </si>
  <si>
    <t>Elektromagnetické tienenie funkčne gradientných vrstevnatých kompozitov na báze SiC s prídavkom grafénu a uhlíkových nanorúrok</t>
  </si>
  <si>
    <t>Štruktúra a vlastnosti bio aktívnych skiel dopovaných iónmi s potenciálne terapeutickými a antibakteriálnymi účinkami</t>
  </si>
  <si>
    <t>Hlinitano-kremičitanové sklené a sklokeramické materiály spevnené iónovou výmenou a dodatočnými funckionalitami</t>
  </si>
  <si>
    <t>Luminofory s nulovým teplotným zhášaním luminiscencie pre aplikácie v pc-WLED s NUV excitáciou</t>
  </si>
  <si>
    <t>Vývoj a charakterizácia sférických mikročastíc vhodných na prípravu 3D sklených a sklo-keramických štruktúr</t>
  </si>
  <si>
    <t>Produkcia ťažkých kvarkov ako sonda kvantovej chromodynamiky</t>
  </si>
  <si>
    <t>Interdisciplinárne aplikácie pozorovania a výskumu kozmického žiarenia na pracovisku ÚEF SAV na Lomnickom štíte.</t>
  </si>
  <si>
    <t>Teoretické štúdium kooperatívnych javov v silne korelovaných elektrónových a spinových systémoch</t>
  </si>
  <si>
    <t>Dekoherencia v mechanických rezonátoroch pri nízkych teplotách</t>
  </si>
  <si>
    <t>Anomálne škálovanie v turbulentných systémoch s narušenou symetriou</t>
  </si>
  <si>
    <t>Procesy samousporiadania v mäkkých hybridných zmesiach kvapalných kryštálov a nanočastíc</t>
  </si>
  <si>
    <t>Štruktúra a dynamika magnetických kvapalín v elektrickom poli</t>
  </si>
  <si>
    <t>Magnetická frustrácia a supravodivosť v 2D a 3D boridoch</t>
  </si>
  <si>
    <t>Štúdium netriviálnej supravodivosti vybraných materiálov.</t>
  </si>
  <si>
    <t>Kozmické žiarenie v heliosfére s terminačnou rázovou vlnou a heliosférickou obálkou</t>
  </si>
  <si>
    <t>Aplikácia matematickej fyziky v rôzne škálovateľných systémoch</t>
  </si>
  <si>
    <t>Štúdium termodynamických vlastností frustrovaných magnetických systémov exaktne riešiteľnými modelmi</t>
  </si>
  <si>
    <t>Funkcionalizácia magnetických nanočastíc na  detekciu rakovinových buniek</t>
  </si>
  <si>
    <t>Samousporiadanie polymérnych a nepolymérnych materiálov v kvapalnom stave na mezoškálach</t>
  </si>
  <si>
    <t>Nový pohľad na vplyv hydrofóbnych interakcií na tvorbu a stabilitu proteínových agregátov. Prepojenie na oxidačný stres.</t>
  </si>
  <si>
    <t>Objasnenie počiatočných štádií amyloidnej agregácie proteínov - od mechanizmu k terapii</t>
  </si>
  <si>
    <t>Štúdium a modifikácia vlastností pavúčieho proteínu nadprodukovaného v Escherichia coli</t>
  </si>
  <si>
    <t>Iónové kvapaliny a hlboko eutektické zmesi ako modulátory stability a agregácie proteínov</t>
  </si>
  <si>
    <t>Analýza obrazových sekvencií metódami hlbokého učenia vo vybraných biofyzikálnych experimentoch.</t>
  </si>
  <si>
    <t>Funkčné magnetické materiály s perovskitovou štruktúrou na báze oxidov vzácnych zemín a prechodných kovov</t>
  </si>
  <si>
    <t>Štruktúra, supravodivé a mechanické vlastnosti masívnych REBCO supravodičov</t>
  </si>
  <si>
    <t>Rýchlochladené kovové zliatiny a kompozity pre magnetické a magnetokalorické aplikácie.</t>
  </si>
  <si>
    <t>Teoretické štúdium multifunkčných kvantových nízko-rozmerných magnetických materiálov</t>
  </si>
  <si>
    <t>Magnetizačné procesy kompozitov s magnetickými časticami s modifikovaným povrchom</t>
  </si>
  <si>
    <t>Isingove supravodiče pre topologické fázy hmoty.</t>
  </si>
  <si>
    <t>Slzná tekutina a sliny v preventívnej, prediktívnej a personalizovanej medicíne</t>
  </si>
  <si>
    <t>Akumulácia energie a minerálnych elementov v pôdno-rastlinnom systéme prírode blízkych a antropicky ovplyvnených lesných ekosystémov.</t>
  </si>
  <si>
    <t>Fenologická odozva rastlín na meniace sa podmienky prostredia a časovo-priestorová dynamika vybraných makroelementov a polutantov v lesných ekosystémoch</t>
  </si>
  <si>
    <t>Manažment globálnej zmeny v zraniteľných územiach</t>
  </si>
  <si>
    <t>Biogeografia a ekológia rovnokrídleho hmyzu v Karpatoch: Aplikácie pre ochranu biodoverzity</t>
  </si>
  <si>
    <t>Ekologické vzťahy v systéme hostiteľ-parazitoid</t>
  </si>
  <si>
    <t>Evolučný potenciál a prežívanie fragmentovaných populácií živočíchov z pohľadu genomiky</t>
  </si>
  <si>
    <t>Reakcie živočíchov na aktuálne zmeny v lesných ekosystémoch a urbánnom prostredí</t>
  </si>
  <si>
    <t>Ekologické dopady imisných rezíduí a lesného manažmentu na mykologicko - fytopatologické pomery v atropicky ovplyvnených lesných ekosystémoch</t>
  </si>
  <si>
    <t>Rezistencia smreka obyčajného (Picea abies) voči náletu podkôrneho hmyzu v podmienkach meniacej sa klímy.</t>
  </si>
  <si>
    <t>Genobanka vybraných taxónov rodu Cornus L.obsahujúcich bioaktívne látky s významnými  terapeutickými účinkami</t>
  </si>
  <si>
    <t>Diverzita a patogenita ophiostomatoidných húb v porastoch borovice lesnej napadnutých podkôrnym hmyzom</t>
  </si>
  <si>
    <t>Rozšírenie vybraných škodlivých patogénov Pinus sp. vzhľadom ku klimatickej zmene.</t>
  </si>
  <si>
    <t>Ako sú adaptabilné znaky fyziologickej odolnosti drevín ovplyvnené klímou, medzi-  a vnútrodruhovou variabilitou?</t>
  </si>
  <si>
    <t>Vývojová dynamika a mortalita v smrekových a zmiešaných pralesoch a ich implikácie pre prírode blízke pestovanie lesa</t>
  </si>
  <si>
    <t>Etnografický výskum nenáboženskosti a sekularizmu v modernej slovenskej spoločnosti (životné trajektórie a príbehy)</t>
  </si>
  <si>
    <t>Vzorce sociálnej mobility Rómov vo svetle empirických výskumov. Kritická reflexia existujúcich praktík a zber nových dát.</t>
  </si>
  <si>
    <t>Kolektívne rituály ako nástroj sociálnej regulácie.</t>
  </si>
  <si>
    <t>Folklór, folkloristika a ideológia</t>
  </si>
  <si>
    <t>Človek v nedemokratických režimoch
Roky 1938-1989 v pamäti slovenskej majority a židovskej komunity. Etnologický pohľad</t>
  </si>
  <si>
    <t>Proces eventizácie vo sviatkovej kultúre Slovenska v 21. storočí</t>
  </si>
  <si>
    <t>Technologické a sociokultúrne kontexty inovácií materiálnej kultúry: etnologický pohľad</t>
  </si>
  <si>
    <t>Medzigeneračné vzťahy v rodine a v komunite: etnologická perspektíva</t>
  </si>
  <si>
    <t>Revitalizácia kultúrneho dedičstva vo verejnom priestore ako reflexia globálnych vplyvov na vidiecke a mestské komunity</t>
  </si>
  <si>
    <t>Vysoko-energetické mletie vaječného odpadu na báze kalcitu a vybraných rastlín pre prípravu nanokryštalických minerálov a environmentálne aplikácie</t>
  </si>
  <si>
    <t>Intenzifikácia získavania vybraných kovov z ťažkoupraviteľných polymetalických rúd a banských odpadov v mikrovlnnom poli</t>
  </si>
  <si>
    <t>Ekologický spôsob prípravy vybraných minerálnych fáz na baze oxidov a selenidov vysoko-energetickým mletím</t>
  </si>
  <si>
    <t>Získavanie zlata z ťažko spracovateľných sulfidických koncentrátov s aplikáciou mechanochemicko-biologickej aktivácie</t>
  </si>
  <si>
    <t>Mechanosyntéza a štúdium minerálov na báze komplexných oxidov ako vhodných komponentov zariadení pre výrobu energie s minimálnym negatívnym dopadom na životné prostredie</t>
  </si>
  <si>
    <t>Vplyv rýchlosti deformácie na pevnostné a pretvárne vlastnosti hornín pre výskum rozpojovania hornín</t>
  </si>
  <si>
    <t>Štúdium biooxidačných a bioredukčných procesov síry a jej zlúčenín v životnom prostredí a v priemysle</t>
  </si>
  <si>
    <t>Príprava materiálov pre remediáciu environmentálnych záťaží po banskej činnosti.</t>
  </si>
  <si>
    <t>Štúdium tuhých častíc v ovzduší a vybraných  zložiek životného prostredia využitím screeningových metód</t>
  </si>
  <si>
    <t>Staré banské diela ako zdroj environmentálneho zaťaženia prostredia.</t>
  </si>
  <si>
    <t>Vplyv aplikácie biouhlia na hydrofyzikálne parametre rôznych druhov pôd</t>
  </si>
  <si>
    <t>Vplyv vegetácie a jej sekundárnej sukcesie na hydrologické procesy v pôde</t>
  </si>
  <si>
    <t>Vplyv klimatickej zmeny na zrážkovo–odtokové vzťahy</t>
  </si>
  <si>
    <t>Analýza zmien vodnej bilancie povrchových vôd a harmonizácia výpočtu návrhových prietokov pri odhade rizika povodní a sucha v karpatskej oblasti</t>
  </si>
  <si>
    <t>Variabilita prvkov hydrologickej bilancie a hydrologických procesov v horskom povodí v podmienkach globálnej zmeny</t>
  </si>
  <si>
    <t>Fytoindikácia zmien hydrologického režimu pôdy.</t>
  </si>
  <si>
    <t>Kvantifikácia interakčných procesov v hydrologickom cykle v podmienkach nížinného územia</t>
  </si>
  <si>
    <t>Predikcia miesta zdroja bodového znečistenia v sieti vodných tokov – hydrodynamický prístup</t>
  </si>
  <si>
    <t>Vplyv vodnej vegetácie na kvantitatívne a kvalitatívne parametre nížinných vodných tokov</t>
  </si>
  <si>
    <t>Duchovná pieseň 17. a 18. storočia na Slovensku v žánrovom a hudobno-štýlovom kontexteň</t>
  </si>
  <si>
    <t>Osobnosť a dielo v dejinách hudobnej kultúry 18. – 20. storočia na Slovensku</t>
  </si>
  <si>
    <t>Transregionálne vzťahy prameňov duchovnej a svetskej hudby z územia Slovenska v 12. – 17. storočí</t>
  </si>
  <si>
    <t>Migrácia hudobníkov a transmisia hudby v 17. – 19. storočí na Slovensku a v strednej Európe</t>
  </si>
  <si>
    <t>Historické pramene tradičného slovenského spevu: typológia, rekonštrukcia, interpretácia</t>
  </si>
  <si>
    <t>Kartuziánsky žaltár – graduál sign. J 538 z Literárneho archívu Slovenskej národnej knižnice v Martine – výskum a pramenná edícia</t>
  </si>
  <si>
    <t>Progresívne metódy transferu nanoštruktúrnych polovodivých 2D materiálov na báze dichalkogenidov tranzitných kovov do mikroelektronických prvkov</t>
  </si>
  <si>
    <t>Modelovanie a supervízorové riadenie systémov prideľovania zdrojov v udalostných systémoch pomocou Petriho sietí</t>
  </si>
  <si>
    <t>Technológie automatického spracovania reči na pomoc v krízových situáciách</t>
  </si>
  <si>
    <t>Počítačové modelovanie dynamiky požiaru a jeho dôsledkov</t>
  </si>
  <si>
    <t>Nové metódy a prístupy pre distribuované škálované počítanie</t>
  </si>
  <si>
    <t>Spracovanie údajov zo senzorov prostriedkami umelej inteligencie</t>
  </si>
  <si>
    <t>Nanoštruktúrne polovodivé materiály a ich integrácia do chemoodporových senzorov plynov a do senzorov ťažkých kovov</t>
  </si>
  <si>
    <t>Zmeny krajinnej diverzity a biodiverzity v horských a vysokohorských oblastiach Západných Karpát</t>
  </si>
  <si>
    <t>Výskum špecifických krajinných prvkov biokultúrnej krajiny Slovenska</t>
  </si>
  <si>
    <t>Integrácia poskytovania vybraných služieb ekosystémov pre spoločenský dopyt z hľadiska rozvoja udržateľných foriem cestovného ruchu</t>
  </si>
  <si>
    <t>Dlhodobé zmeny znečistenia ovzdušia a ich dopad na ekosystémy</t>
  </si>
  <si>
    <t>Vývoj pôdnych vlastností a vegetácie na bývalej poľnohospodárskej pôde</t>
  </si>
  <si>
    <t>Ekologické analýzy akulturácie krajiny Slovenska od mladšieho praveku dodnes</t>
  </si>
  <si>
    <t>Krajinnoekologické aspekty zelenej a modrej infraštruktúry pri tvorbe optimálneho priestorového základu ekologicky stabilných plôch v urbanizovanej krajine.</t>
  </si>
  <si>
    <t>Využitie mnohozvodového merania EKG a modelovania elektrického poľa srdca pri neinvazívnej diagnostike a terapii komorových arytmií a zlyhávajúceho srdca</t>
  </si>
  <si>
    <t>Kauzálna analýza nameraných signálov a časových radov</t>
  </si>
  <si>
    <t>Výskum biomedicínskych účinkov nízkofrekvenčných a pulzných elektromagnetických polí</t>
  </si>
  <si>
    <t>SQUID magnetometria nano-a mikročastíc, nanokoloidov a nanoštruktúr v nových aplikáciach v oblasti biomedicíny a materiálového výskumu spojených s rozvojom nových meracích metód a postupov</t>
  </si>
  <si>
    <t>Zobrazovacie metódy na báze magnetickej rezonancie pre medicínsku diagnostiku a materiálový výskum.</t>
  </si>
  <si>
    <t>CT modelovanie a morfologická analýza postkraniálneho regiónu vyhynutých i súčasných jašterov a ich príbuznosť založená na nových morfologických dátach</t>
  </si>
  <si>
    <t>Skladanie komplexu septínu do štruktúr vyššieho poriadku.</t>
  </si>
  <si>
    <t>Signálne kaskády regulácie sigma faktorov RNA polymerázy pri odozve na stres,  bunkovej a fyziologickej diferenciácii u pôdnych baktérií rodu Streptomyces</t>
  </si>
  <si>
    <t>Štúdium vplyvu mutácií asociovaných so srdcovými arytmiami na štruktúru a funkciu ľudského ryanodínového receptora 2</t>
  </si>
  <si>
    <t>Ako bunka nájde miesto asymetrického delenia počas sporulácie Bacillus subtilis.</t>
  </si>
  <si>
    <t>Bio-čistenie farebných škvŕn na historických dokumentoch: mikrobiálne, enzymatické a chemické prístupy</t>
  </si>
  <si>
    <t>Úloha N-terminálnej fosforylácie a prirodzenej  proteínovej neusporiadanosti v regulácii stability transportérov neurotransmiterov.</t>
  </si>
  <si>
    <t>Regulácia interakčnej špecificity multi-PDZ proteínov.</t>
  </si>
  <si>
    <t>Amylolytické enzýmy – tisíce sekvencií, stovky štruktúr, desiatky špecificít – a čo evolúcia...?</t>
  </si>
  <si>
    <t>Laktoferín a laktofericín ako prirodzené inhibítory plazmínu: Od určenia štruktúry po terapeutické aplikácie</t>
  </si>
  <si>
    <t>Dešifrovanie ancestrálnych sekvencií hémových kataláz pre rekonštrukciu ich evolúcie najmä v patogénoch a výber jedinečných kandidátov pre syntetickú biológiu.</t>
  </si>
  <si>
    <t>Vývoj nových metodických prístupov na hodnotenie kvality medu</t>
  </si>
  <si>
    <t>Štúdium a charakterizácia Min proteínov z Clostridioides difficile.</t>
  </si>
  <si>
    <t>Príprava mutantných lytických a replikačných proteínov bakteriofágov a ich antibakteriálny potenciál.</t>
  </si>
  <si>
    <t>Drevený píšťalový fond historických organových pozitívov na Slovensku</t>
  </si>
  <si>
    <t>Vysokopevné zliatiny s vysokou entropiou odolné voči vodíkovému krehnutiu</t>
  </si>
  <si>
    <t>Kovo-keramický skelet pre aplikačné účely</t>
  </si>
  <si>
    <t>Vplyv funkčnej vrstvy Cu/W elektródy pripravenej metódou tlakovej infiltrácie na erozívne opotrebenie v podmienkach plazmového výboja</t>
  </si>
  <si>
    <t>Vývoj hliníkovej kompozitnej náplne pre difúznu aditívnou technológiou</t>
  </si>
  <si>
    <t>Nové metódy posudzovania povrchových nerovností vozovky založené na kmitaní motorového vozidla</t>
  </si>
  <si>
    <t>Lítiom stimulovaná medzifázová väzba v horčíkových kompozitoch</t>
  </si>
  <si>
    <t>Povlakovanie povrchu práškovo metalurgického titánu pôsobením elektromagnetického žiarenia a pracovnej atmosféry, štúdium mikroštruktúry a vybraných vlastností povlakov</t>
  </si>
  <si>
    <t>Štúdium creepových vlastnosti PM Al –Al2O3 kompozitov pomocou small punch testing metódy</t>
  </si>
  <si>
    <t>Vplyv stavu napätosti zliatin na báze Zn na mechanizmus a kinetiku ich korózie</t>
  </si>
  <si>
    <t>Vývoj a výskum vysokoentropických zliatin určených na efektívne uskladnenie vodíka</t>
  </si>
  <si>
    <t>Výskum odolnosti a prevencie moderných konštrukčných materiálov voči vodíkovému krehnutiu</t>
  </si>
  <si>
    <t>Štruktúra a aplikačné vlastnosti intermetalických zliatin</t>
  </si>
  <si>
    <t>Štúdium vplyvu podmienok prípravy vzoriek mikrometrických rozmerov fokusovaným iónovým zväzkom na ich mechanické vlastnosti.</t>
  </si>
  <si>
    <t>Vplyv mikrovlnného žiarenia na štruktúru a vlastnosti práškových funkčných materiálov</t>
  </si>
  <si>
    <t>Kompozitné systémy na báze bioelastomérov a bioaktívnych fáz</t>
  </si>
  <si>
    <t>Modelovanie fázových diagramov a termodynamických vlastnosti systémov pre vysoko teplotné aplikácie</t>
  </si>
  <si>
    <t>Tuhé iónové vodiče: výroba, vlastnosti, perspektíva využitia v lítiových batériách s tuhým elektrolytom.</t>
  </si>
  <si>
    <t>Vývoj nekonvenčného termo-mechanického postupu finálneho spracovania izotropných elektrotechnických ocelí.</t>
  </si>
  <si>
    <t>Nanomechanické skúšanie a deformovateľnosť vysokoentropických ultra vysokoteplotných keramických materiálov</t>
  </si>
  <si>
    <t>Vývoj vysokoteplotných kompozitných materiálov na báze boridov a karbidov s prídavkom grafénových platničiek pripravených progresívnymi metódami spekania</t>
  </si>
  <si>
    <t>Vývoj elektródového materiálu na báze uhlíkových vlákien dopovaných fosfidmi kovov pre elektrokatalýzu  vodíka.</t>
  </si>
  <si>
    <t>Príprava a charakterizácia pórovitých EuTbGd-MOF tenkých filmov pre luminiscenčné senzory</t>
  </si>
  <si>
    <t>Inovatívne postupy vo výskume a vývoji nových feroických materiálov s využitím komplexnej impedančnej spektroskopie</t>
  </si>
  <si>
    <t>Kompozitné horčíkovo-vápenato fosforečné biocementy s prídavkom koloidného oxidu kremičitého</t>
  </si>
  <si>
    <t>DIZAJN TOPOGRAFIE POVRCHOV NÁSTROJOV Z WC-Co S APLIKOVANÝMI PVD POVLAKMI</t>
  </si>
  <si>
    <t>Vývoj progresívnych disperzne spevnených kompozitov s kovovou matricou pripravených spekaním pomocou pulzného elektrického prúdu</t>
  </si>
  <si>
    <t>Vysokoteplotné vlastnosti boridových MeB2 (Me = Ti, Zr, Hf) keramických kompozitných materiálov</t>
  </si>
  <si>
    <t>Predikcia zvariteľnosti a lisovateľnosti kombinovaných laserom zváraných prístrihov z vysokopevných ocelí s podporou CAE systémov</t>
  </si>
  <si>
    <t>Aplikácia inovatívnych nanokatalyzátorov a DFT simulácií pre efektívnu výrobu vodíka</t>
  </si>
  <si>
    <t>Príprava hybridných kompozitných materiálov a charakterizácia štruktúry a magnetických vlastností v širšom intervale teplôt</t>
  </si>
  <si>
    <t>Palestínske arabské noviny al-Quds (1908–1914): Komplexná analýza dosiaľ nepreskúmaného periodika</t>
  </si>
  <si>
    <t>Symbolika zvieraťa v tradičnom umení Blízkeho východu, Ďalekého východu a Oceánie</t>
  </si>
  <si>
    <t>Pamäť a trauma v súčasnej egyptskej literatúre</t>
  </si>
  <si>
    <t>Tradície a inovácie - formujúci činiteľ kultúrnej diverzity a vývoja civilizácií</t>
  </si>
  <si>
    <t>Štrukturálne-dynamické vlastnosti oligomérov a polymérov v objemovom stave a v uväznených stavoch pórovitých anorganických matríc</t>
  </si>
  <si>
    <t>Vplyv mikroštruktúry a dynamiky na sieťovanie a vlastnosti vytvrdených polymérov</t>
  </si>
  <si>
    <t>Polymérne kompozity pre 3D tlač</t>
  </si>
  <si>
    <t>Molekulovo-dynamické simulácie topologicky uväznených a obmedzených polymérov</t>
  </si>
  <si>
    <t>Radikálová polymerizácia vodorozpustných monomérov: vplyv molekulových interakcií na kinetiku a mechanizmus polymerizácie</t>
  </si>
  <si>
    <t>Ochrana povrchov pred adsorpciou proteínov: poly(etylénoxid) vs poly(2-oxazolín)</t>
  </si>
  <si>
    <t>Mikrosféry pripravené dvojitým kovalentným a nekovalentným sieťovaním alginátov so samoregeneračnou schopnosťou pre bunkovú enkapsuláciu</t>
  </si>
  <si>
    <t>Využitie kontrolovaných polymerizácií pre prípravu nano-častíc a kompozitov.</t>
  </si>
  <si>
    <t>Polyméry a polymérne materiály s pridanou hodnotou z obnoviteľných zdrojov</t>
  </si>
  <si>
    <t>Vývoj imunoaktívnych polymérnych nosičov pre fotodynamickú terapiu</t>
  </si>
  <si>
    <t>Dvojdimenzionálne nanomateriály v hybridoch a polymérnych kompozitoch pre pokročilé aplikácie</t>
  </si>
  <si>
    <t>Príprava a štúdium polymérnych gélov s využitím v ochrane kultúrneho dedičstva</t>
  </si>
  <si>
    <t>Vplyv nadmolekulovej štruktúry na úžitkové vlastnosti zmesí biodegradovateľných polymérov s termoplastickým škrobom</t>
  </si>
  <si>
    <t>Obraz „Iného“ v slovenskej politike po roku 1989</t>
  </si>
  <si>
    <t>Tendencie vývoja súčasného kapitalizmu – protirečenia a konflikty</t>
  </si>
  <si>
    <t>Mýtus a kult Slovenského štátu v historicko-spoločenskom diskurze po roku 1945 (zrod, vývojové tendencie a odrazy v politickej kultúre)</t>
  </si>
  <si>
    <t>„Geopoetika“ Bratislavy: reprezentácie mesta v slovenskej literatúre po roku 1918</t>
  </si>
  <si>
    <t>Literatúra v službách výchovy (Podoby a premeny funkčného modelu literatúry v slovenskej literatúre na konci 19. a v prvej tretine 20. storočia)</t>
  </si>
  <si>
    <t>Národnoobrodenecké reprezentácie - mody realizácie, transgresie a tranzície</t>
  </si>
  <si>
    <t>Literárny text, poetika, umelecká práca</t>
  </si>
  <si>
    <t>Modernizmus v slovenskej literatúre II</t>
  </si>
  <si>
    <t>Subjekt – intencia – text (Podoby poetiky staršej slovenskej literatúry)</t>
  </si>
  <si>
    <t>Literárnohistorické, kultúrnohistorické a edičné spracovanie rukopisnej poznámkovej knihy Samuela Ferjenčíka</t>
  </si>
  <si>
    <t>Materiálové zloženie a vlastnosti samozhutniteľných  ťažkých betónov</t>
  </si>
  <si>
    <t>Štúdium degradácie viaczložkových cementových materiálov v dôsledku uhličitej korózie v podmienkach simulujúcich geotermálne vrty</t>
  </si>
  <si>
    <t>Difúzne svetlo v mestskom prostredí: nový model zohľadňujúci vlastnosti lokálnej atmosféry</t>
  </si>
  <si>
    <t>Výskum priamej zložky dennej osvetlenosti v architektonickom a interiérovom prostredí</t>
  </si>
  <si>
    <t>Multiškálové štúdium a modelovanie kompozitných makrokonštrukcií</t>
  </si>
  <si>
    <t>Výskum energetickej účinnosti inovatívnych BIPV/T článkov chladených PCM technológiou.</t>
  </si>
  <si>
    <t>Literárny/umelecký artefakt a jeho kontexty (Komparatistika a sociálne vedy)</t>
  </si>
  <si>
    <t>Konverzácia a európska literatúra</t>
  </si>
  <si>
    <t>Preklad ako súčasť dejín  kultúrneho procesu III. Preklad a prekladanie - texty, osobnosti, inštitúcie  v interdisciplinárnych a transdisciplinárnych vzťahoch</t>
  </si>
  <si>
    <t>Reflexia ruského formalizmu v slovenských prekladoch a literárnovedných prácach Mikuláša Bakoša (metodológia, terminológia, recepcia).</t>
  </si>
  <si>
    <t>Poetika hlavných upanišád</t>
  </si>
  <si>
    <t>Interdiskurzívne konštruovanie reality v literatúre</t>
  </si>
  <si>
    <t>Literárny transfer, translácia a transnacionálne literárne javy v slovensko-maďarskom kultúrnom priestore</t>
  </si>
  <si>
    <t>Literatúra v bioetike a bioetika v literatúre</t>
  </si>
  <si>
    <t>Športový trh medzi právnymi ideálmi a ekonomickou realitou</t>
  </si>
  <si>
    <t>Vplyv kopernikovských" obratov vo filozofii na zmeny právnych paradigiem."</t>
  </si>
  <si>
    <t>Inteligentná mobilita vo svete a v Slovenskej republike optikou normotvorby</t>
  </si>
  <si>
    <t>Okolnosti vylučujúce protiprávnosť ako obrana štátu vo vzťahu k zahraničným investorom v dôsledku pandémie</t>
  </si>
  <si>
    <t>Postavenie investorov v startupových spoločnostiach</t>
  </si>
  <si>
    <t>Právna regulácia nekalej súťaže v procese rekodifikácie súkromného práva na Slovensku a v členských štátoch EÚ</t>
  </si>
  <si>
    <t>Jazykovo-kognitívne dopady sociálno-ekonomických, kultúrnych a vzdelávacích podmienok v predškolskom veku na vývin čitateľskej gramotnosti v primárnom vzdelávaní</t>
  </si>
  <si>
    <t>Rodinné konštelácie s biologickými a nie biologickými deťmi</t>
  </si>
  <si>
    <t>Úloha nových médií vo zvyšovaní kvality života, reziliencie a vzdelania u detí, mládeže a mladých dospelých v závislosti od ne/prítomnosti postihnutia, etnickej príslušnosti a socioekonomického statusu</t>
  </si>
  <si>
    <t>Antecedenty medziskupinovej solidarity v kontexte spoločenských kríz: zmiešaný výskumný prístup</t>
  </si>
  <si>
    <t>Časové a priestorové zmeny v spoločenstve koralinných rias z treťohorných plytko-vodných vápencov Západných Karpát</t>
  </si>
  <si>
    <t>Laminované sedimenty – nástroj pre chronológiu klimatických eventov v Tatrách na konci pleistocénu.</t>
  </si>
  <si>
    <t>Chronológia globálnych udalostí v tethýdnych a paratethýdnych panvách Západných Karpát  na základe evolučného vývoja a životných podmienok fosílnych planktonických organizmov</t>
  </si>
  <si>
    <t>Mineralógia a genéza drahokovovej epitermálnej Au-Ag mineralizácie v JZ časti štiavnického stratovulkánu (oblasť Rudno - Pukanec)</t>
  </si>
  <si>
    <t>Metamorfné procesy v kolíznych orogénnych zónach</t>
  </si>
  <si>
    <t>Genéza a evolučné štádia granitového masívu tatrickej časti Nízkych Tatier</t>
  </si>
  <si>
    <t>Zloženie, zdroje, transport a paleogeografické podmienky sedimentácie siliciklastického materiálu v triasovo/jurských hraničných súvrstviach jednotiek oblasti Tatier</t>
  </si>
  <si>
    <t>Potenciál na zachovanie hypoxických eventov a ich účinok na bentické spoločenstvá vo fosílnom zázname</t>
  </si>
  <si>
    <t>Šváby zo svetových jantárov III</t>
  </si>
  <si>
    <t>Mobilita a akumulácia kritických prvkov pri vzniku a alterácii orogénnych karbonatitov</t>
  </si>
  <si>
    <t>Paleogeografické a geodynamické interpretácie detritických minerálov z vybraných oblastí Západných Karpát: prípadová štúdia identifikácie charakteru transportných podmienok a zdrojových oblastí v krasových a nekrasových územiach</t>
  </si>
  <si>
    <t>Broska Igor, RNDr., DrSc. / vedúca  Bónová Katarína, doc. Ing., PhD.</t>
  </si>
  <si>
    <t>Asociácie a paragenézy supergénnych minerálov: odraz migrácie ťažkých prvkov v životnom prostredí</t>
  </si>
  <si>
    <t>Siman Pavol, RNDr., PhD. / vedúci Ferenc Štefan, Doc. Mgr.,PhD.</t>
  </si>
  <si>
    <t>Rifting a subsidenčná história zaoblúkových paniev Západných Karpát</t>
  </si>
  <si>
    <t>Imobilizácia potenciálne toxických prvkov v kontaminovaných pôdach na významných Cu-ložiskách Európy</t>
  </si>
  <si>
    <t>Komplexná analýza vplyvu rastúcej teploty vzduchu na extremalitu zrážok na Slovensku</t>
  </si>
  <si>
    <t>Extenzometrické merania a interpretácia periodických a neperiodických deformácií zemskej kôry v oblasti Západných Karpát</t>
  </si>
  <si>
    <t>Objemová aktivita radónu vo vybraných sprístupnených jaskyniach na Slovensku</t>
  </si>
  <si>
    <t>Premenlivosť geomagnetického poľa v rôznych časových škálach z pohľadu fyzikálnych príčin</t>
  </si>
  <si>
    <t>Odozva borovice horskej - kosodreviny na stresové faktory v horských oblastiach Západných Karpát</t>
  </si>
  <si>
    <t>Analýza robustnosti vybraných štrukturálnych parametrov vo vzťahu k seizmickému pohybu v lokálnych povrchových štruktúrach so stochastickými perturbáciami materiálových parametrov</t>
  </si>
  <si>
    <t>Magnetotelurické modelovanie hlbokých tektonických štruktúr na kontakte Európskej platformy a Karpatského bloku</t>
  </si>
  <si>
    <t>Hustotná analýza horninového prostredia na základe povrchových a podzemných gravimetrických meraní</t>
  </si>
  <si>
    <t>Integrácia najnovších poznatkov a interpretačných prístupov gravimetrie, geotermiky a hlbinnej seizmiky pre určenie stavby a tektoniky litosféry s dôrazom na Západné Karpaty</t>
  </si>
  <si>
    <t>Súčasná a historická seizmická aktivita v zdrojovej oblasti Malé Karpaty</t>
  </si>
  <si>
    <t>Výskum vplyvu geologických aspektov na odhad sezónnych korekčných faktorov radónu pre pobytové priestory</t>
  </si>
  <si>
    <t>Klimatická zmena a vodné nádrže – efekt antropických vplyvov na teplotný režim tokov a diverzitu bentických bezstavovcov</t>
  </si>
  <si>
    <t>Význam interakcií medzi ektoparazitmi pre prenos vektormi-prenášaných patogénov</t>
  </si>
  <si>
    <t>Reprodukčné stratégie vo vzťahu k akustickým parametrom a migračným stratégiám: štúdie na trsteniarikovi bahennom (Acrocephalus scirpaceus) a strakošovi kolesárovi (Lanius minor).</t>
  </si>
  <si>
    <t>Metabolické účinky pohlavných hormónov hmyzu.</t>
  </si>
  <si>
    <t>Štúdium evolúcie mitochondriálneho genómu pomocou kvasinky Kluyveromyces lactis</t>
  </si>
  <si>
    <t>Invázny švábik Planuncus tingitanus (Blattaria) na Slovensku - šírenie, ekológia a etológia.</t>
  </si>
  <si>
    <t>Výskyt bežných ako aj netypických druhov kliešťov na Slovensku a ich úloha v cirkulácii kliešťami prenášaných patogénov.</t>
  </si>
  <si>
    <t>Význam jašteríc, ježov a ixodových kliešťov v ekológii nebezpečných, vektormi prenášaných bakteriálnych a protozoárnych patogénov v urbánnych a suburbánnych podmienkach Slovenska</t>
  </si>
  <si>
    <t>Mezostigmátne roztoče so vzťahom k podkôrnym habitatom a drevokaznému hmyzu na Slovensku – taxonómia, ekológia a chorológia druhov čeľade Digamasellidae (Acari: Parasitiformes).</t>
  </si>
  <si>
    <t>Zraniteľnosť vybraných prírodne a antropogénne narušených ekosystémov vo vzťahu k prebiehajúcej zmene klímy</t>
  </si>
  <si>
    <t>Šustek Zbyšek  Ing., CSc. / vedúci Vido Jaroslav, doc., Ing., PhD.</t>
  </si>
  <si>
    <t>Identifikácia adaptačných mechanizmov u kliešťa Ixodes ricinus počas cicania na úrovni individuálnych orgánov a identifikácia nových biomarkerov využiteľných pri príprave vakcín proti zoonózam prenášaných kliešťom Ixodes ricinus</t>
  </si>
  <si>
    <t>Bentických život v krasových prameňoch: Ekologická izolovanosť pramenného habitatu, funkčné zloženie a fylogenetická diverzita bentických organizmov</t>
  </si>
  <si>
    <t>ArÚ SAV, v.v.i. počet proj.</t>
  </si>
  <si>
    <t>AsÚ SAV, v.v.i. počet proj.</t>
  </si>
  <si>
    <t>BMC SAV, v.v.i.-NbÚ počet proj.</t>
  </si>
  <si>
    <t>BMC SAV, v.v.i.-ÚEE počet proj.</t>
  </si>
  <si>
    <t>BMC SAV, v.v.i.-ÚEO počet proj.</t>
  </si>
  <si>
    <t>BMC SAV, v.v.i.-ÚKTV počet proj.</t>
  </si>
  <si>
    <t>BMC SAV, v.v.i.-VÚ počet proj.</t>
  </si>
  <si>
    <t>BMC SAV, v.v.i. počet proj.</t>
  </si>
  <si>
    <t>CBRB  SAV, v.v.i.-ÚGBR počet proj.</t>
  </si>
  <si>
    <t>CBRB SAV, v.v.i.-BoÚ počet proj.</t>
  </si>
  <si>
    <t>CBRB SAV, v.v.i.  počet proj.</t>
  </si>
  <si>
    <t>CBV SAV, v.v.i.-ÚBGŽ počet proj.</t>
  </si>
  <si>
    <t>CBV SAV, v.v.i.-ÚFHZ počet proj.</t>
  </si>
  <si>
    <t>CBV SAV, v.v.i.-ÚMFG počet proj.</t>
  </si>
  <si>
    <t>CBV SAV, v.v.i. počet proj.</t>
  </si>
  <si>
    <t>CEM SAV, v.v.i.-ÚEFaT počet proj.</t>
  </si>
  <si>
    <t>CEM SAV, v.v.i.-ÚNPF počet proj.</t>
  </si>
  <si>
    <t>CEM SAV, v.v.i.-ÚVS počet proj.</t>
  </si>
  <si>
    <t>CEM SAV, v.v.i. počet proj.</t>
  </si>
  <si>
    <t>CEMEA SAV, v.v.i. počet proj.</t>
  </si>
  <si>
    <t>CSPV SAV, v.v.i.-PgÚ počet proj.</t>
  </si>
  <si>
    <t>CSPV SAV, v.v.i.-SvÚ počet proj.</t>
  </si>
  <si>
    <t>CSPV SAV, v.v.i.-ÚEPs počet proj.</t>
  </si>
  <si>
    <t>CSPV SAV, v.v.i. počet proj.</t>
  </si>
  <si>
    <t>CVÚ SAV, v.v.i.-ÚDFV počet proj.</t>
  </si>
  <si>
    <t>CVÚ SAV, v.v.i.-ÚDU počet proj.</t>
  </si>
  <si>
    <t>CVÚ SAV, v.v.i. počet proj.</t>
  </si>
  <si>
    <t>ElÚ SAV, v.v.i. počet proj.</t>
  </si>
  <si>
    <t>EÚ SAV, v.v.i. počet proj.</t>
  </si>
  <si>
    <t>FiÚ SAV, v.v.i. počet proj.</t>
  </si>
  <si>
    <t>FÚ SAV, v.v.i. počet proj.</t>
  </si>
  <si>
    <t>GgÚ SAV, v.v.i. počet proj.</t>
  </si>
  <si>
    <t>HÚ SAV, v.v.i. počet proj.</t>
  </si>
  <si>
    <t>CHÚ SAV, v.v.i. počet proj.</t>
  </si>
  <si>
    <t>JÚĽŠ SAV, v.v.i. počet proj.</t>
  </si>
  <si>
    <t>MaÚ SAV, v.v.i. počet proj.</t>
  </si>
  <si>
    <t>NiÚ SAV, v.v.i. počet proj.</t>
  </si>
  <si>
    <t>PaÚ SAV, v.v.i. počet proj.</t>
  </si>
  <si>
    <t>SoÚ SAV, v.v.i. počet proj.</t>
  </si>
  <si>
    <t>SÚJS SAV, v.v.i. počet proj.</t>
  </si>
  <si>
    <t>ÚACH SAV, v.v.i. počet proj.</t>
  </si>
  <si>
    <t>ÚEF SAV, v.v.i. počet proj.</t>
  </si>
  <si>
    <t>ÚEL SAV, v.v.i. počet proj.</t>
  </si>
  <si>
    <t>ÚESA SAV, v.v.i. počet proj.</t>
  </si>
  <si>
    <t>ÚGt SAV, v.v.i. počet proj.</t>
  </si>
  <si>
    <t>ÚH SAV, v.v.i. počet proj.</t>
  </si>
  <si>
    <t>ÚHV SAV, v.v.i. počet proj.</t>
  </si>
  <si>
    <t>ÚI SAV, v.v.i. počet proj.</t>
  </si>
  <si>
    <t>ÚKE SAV, v.v.i. počet proj.</t>
  </si>
  <si>
    <t>ÚM SAV, v.v.i. počet proj.</t>
  </si>
  <si>
    <t>ÚMB SAV, v.v.i. počet proj.</t>
  </si>
  <si>
    <t>ÚMMS SAV, v.v.i. počet proj.</t>
  </si>
  <si>
    <t>ÚMV SAV, v.v.i. počet proj.</t>
  </si>
  <si>
    <t>ÚO SAV, v.v.i. počet proj.</t>
  </si>
  <si>
    <t>ÚPo SAV, v.v.i. počet proj.</t>
  </si>
  <si>
    <t>ÚPV SAV, v.v.i. počet proj.</t>
  </si>
  <si>
    <t>ÚSlL SAV, v.v.i. počet proj.</t>
  </si>
  <si>
    <t>ÚSTARCH SAV, v.v.i. počet proj.</t>
  </si>
  <si>
    <t>ÚSvL SAV, v.v.i. počet proj.</t>
  </si>
  <si>
    <t>ÚŠaP SAV, v.v.i. počet proj.</t>
  </si>
  <si>
    <t>ÚVSK SAV, v.v.i. počet proj.</t>
  </si>
  <si>
    <t>ÚVZ SAV, v.v.i.-GeO počet proj.</t>
  </si>
  <si>
    <t>ÚVZ SAV, v.v.i.-GfO počet proj.</t>
  </si>
  <si>
    <t>ÚVZ SAV, v.v.i. počet proj.</t>
  </si>
  <si>
    <t>ÚZo SAV, v.v.i. počet proj.</t>
  </si>
  <si>
    <t>Smetanová Ivetta, Ing. RNDr., PhD. / vedúca Müllerová Monika, doc. RNDr., PhD.</t>
  </si>
  <si>
    <t>*</t>
  </si>
  <si>
    <t xml:space="preserve"> spoločné projekty, na ktoré poskytuje dotáciu aj MŠVVaŠ SR (spoluriešitelia sú z verejnej VŠ)</t>
  </si>
  <si>
    <t>vedúceho projektu (Z)</t>
  </si>
  <si>
    <t>Židovské politické strany v politickom systéme Československa v rokoch 1918-1938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</si>
</sst>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ntiqua EE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sz val="14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8" fillId="0" borderId="11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2" applyNumberFormat="0" applyAlignment="0" applyProtection="0"/>
    <xf numFmtId="0" fontId="13" fillId="7" borderId="13" applyNumberFormat="0" applyAlignment="0" applyProtection="0"/>
    <xf numFmtId="0" fontId="14" fillId="7" borderId="12" applyNumberFormat="0" applyAlignment="0" applyProtection="0"/>
    <xf numFmtId="0" fontId="15" fillId="0" borderId="14" applyNumberFormat="0" applyFill="0" applyAlignment="0" applyProtection="0"/>
    <xf numFmtId="0" fontId="16" fillId="8" borderId="1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7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0" fontId="1" fillId="9" borderId="16" applyNumberFormat="0" applyFont="0" applyAlignment="0" applyProtection="0"/>
    <xf numFmtId="2" fontId="23" fillId="0" borderId="0" applyProtection="0">
      <protection locked="0"/>
    </xf>
    <xf numFmtId="0" fontId="23" fillId="0" borderId="0"/>
  </cellStyleXfs>
  <cellXfs count="626">
    <xf numFmtId="0" fontId="0" fillId="0" borderId="0" xfId="0"/>
    <xf numFmtId="0" fontId="3" fillId="0" borderId="0" xfId="0" applyFont="1"/>
    <xf numFmtId="0" fontId="2" fillId="0" borderId="5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0" borderId="1" xfId="0" applyNumberFormat="1" applyFont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3" fillId="0" borderId="0" xfId="0" applyFont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2" borderId="1" xfId="0" applyNumberFormat="1" applyFont="1" applyFill="1" applyBorder="1" applyAlignment="1">
      <alignment horizontal="right" wrapText="1"/>
    </xf>
    <xf numFmtId="0" fontId="2" fillId="2" borderId="1" xfId="0" applyNumberFormat="1" applyFont="1" applyFill="1" applyBorder="1" applyAlignment="1">
      <alignment horizontal="right"/>
    </xf>
    <xf numFmtId="0" fontId="2" fillId="0" borderId="1" xfId="44" applyFont="1" applyBorder="1"/>
    <xf numFmtId="0" fontId="2" fillId="0" borderId="1" xfId="44" applyFont="1" applyBorder="1" applyAlignment="1">
      <alignment wrapText="1"/>
    </xf>
    <xf numFmtId="0" fontId="2" fillId="0" borderId="1" xfId="44" applyFont="1" applyBorder="1" applyAlignment="1">
      <alignment horizontal="center"/>
    </xf>
    <xf numFmtId="2" fontId="2" fillId="0" borderId="1" xfId="44" applyNumberFormat="1" applyFont="1" applyBorder="1" applyAlignment="1">
      <alignment horizontal="right"/>
    </xf>
    <xf numFmtId="0" fontId="2" fillId="0" borderId="1" xfId="44" applyFont="1" applyBorder="1" applyAlignment="1">
      <alignment horizontal="right"/>
    </xf>
    <xf numFmtId="0" fontId="21" fillId="0" borderId="1" xfId="44" applyFont="1" applyBorder="1" applyAlignment="1">
      <alignment wrapText="1"/>
    </xf>
    <xf numFmtId="2" fontId="2" fillId="0" borderId="1" xfId="43" applyFont="1" applyBorder="1">
      <protection locked="0"/>
    </xf>
    <xf numFmtId="2" fontId="2" fillId="0" borderId="1" xfId="43" applyFont="1" applyBorder="1" applyAlignment="1">
      <alignment wrapText="1"/>
      <protection locked="0"/>
    </xf>
    <xf numFmtId="2" fontId="2" fillId="0" borderId="1" xfId="43" applyFont="1" applyBorder="1" applyAlignment="1">
      <alignment horizontal="center"/>
      <protection locked="0"/>
    </xf>
    <xf numFmtId="2" fontId="2" fillId="0" borderId="1" xfId="43" applyFont="1" applyBorder="1" applyAlignment="1">
      <alignment horizontal="right"/>
      <protection locked="0"/>
    </xf>
    <xf numFmtId="1" fontId="2" fillId="0" borderId="1" xfId="43" applyNumberFormat="1" applyFont="1" applyBorder="1" applyAlignment="1">
      <alignment horizontal="right"/>
      <protection locked="0"/>
    </xf>
    <xf numFmtId="0" fontId="24" fillId="0" borderId="0" xfId="0" applyFont="1"/>
    <xf numFmtId="0" fontId="2" fillId="0" borderId="5" xfId="44" applyFont="1" applyBorder="1"/>
    <xf numFmtId="0" fontId="2" fillId="0" borderId="5" xfId="44" applyFont="1" applyBorder="1" applyAlignment="1">
      <alignment wrapText="1"/>
    </xf>
    <xf numFmtId="0" fontId="2" fillId="0" borderId="5" xfId="44" applyFont="1" applyBorder="1" applyAlignment="1">
      <alignment horizontal="center"/>
    </xf>
    <xf numFmtId="2" fontId="2" fillId="0" borderId="5" xfId="44" applyNumberFormat="1" applyFont="1" applyBorder="1" applyAlignment="1">
      <alignment horizontal="right"/>
    </xf>
    <xf numFmtId="0" fontId="2" fillId="0" borderId="5" xfId="44" applyFont="1" applyBorder="1" applyAlignment="1">
      <alignment horizontal="right"/>
    </xf>
    <xf numFmtId="0" fontId="26" fillId="0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" fontId="2" fillId="2" borderId="5" xfId="0" applyNumberFormat="1" applyFont="1" applyFill="1" applyBorder="1" applyAlignment="1">
      <alignment horizontal="right"/>
    </xf>
    <xf numFmtId="0" fontId="21" fillId="0" borderId="2" xfId="44" applyFont="1" applyBorder="1" applyAlignment="1">
      <alignment wrapText="1"/>
    </xf>
    <xf numFmtId="0" fontId="2" fillId="0" borderId="2" xfId="0" applyNumberFormat="1" applyFont="1" applyBorder="1"/>
    <xf numFmtId="0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right" wrapText="1"/>
    </xf>
    <xf numFmtId="0" fontId="2" fillId="2" borderId="2" xfId="0" applyNumberFormat="1" applyFont="1" applyFill="1" applyBorder="1" applyAlignment="1">
      <alignment horizontal="right"/>
    </xf>
    <xf numFmtId="0" fontId="2" fillId="0" borderId="2" xfId="44" applyFont="1" applyBorder="1"/>
    <xf numFmtId="0" fontId="2" fillId="0" borderId="2" xfId="44" applyFont="1" applyBorder="1" applyAlignment="1">
      <alignment horizontal="center"/>
    </xf>
    <xf numFmtId="2" fontId="2" fillId="0" borderId="2" xfId="44" applyNumberFormat="1" applyFont="1" applyBorder="1" applyAlignment="1">
      <alignment horizontal="right"/>
    </xf>
    <xf numFmtId="0" fontId="2" fillId="0" borderId="2" xfId="44" applyFont="1" applyBorder="1" applyAlignment="1">
      <alignment horizontal="right"/>
    </xf>
    <xf numFmtId="2" fontId="2" fillId="0" borderId="2" xfId="43" applyFont="1" applyBorder="1">
      <protection locked="0"/>
    </xf>
    <xf numFmtId="2" fontId="2" fillId="0" borderId="2" xfId="43" applyFont="1" applyBorder="1" applyAlignment="1">
      <alignment wrapText="1"/>
      <protection locked="0"/>
    </xf>
    <xf numFmtId="2" fontId="2" fillId="0" borderId="2" xfId="43" applyFont="1" applyBorder="1" applyAlignment="1">
      <alignment horizontal="center"/>
      <protection locked="0"/>
    </xf>
    <xf numFmtId="2" fontId="2" fillId="0" borderId="2" xfId="43" applyFont="1" applyBorder="1" applyAlignment="1">
      <alignment horizontal="right"/>
      <protection locked="0"/>
    </xf>
    <xf numFmtId="1" fontId="2" fillId="0" borderId="2" xfId="43" applyNumberFormat="1" applyFont="1" applyBorder="1" applyAlignment="1">
      <alignment horizontal="right"/>
      <protection locked="0"/>
    </xf>
    <xf numFmtId="0" fontId="2" fillId="0" borderId="2" xfId="44" applyFont="1" applyBorder="1" applyAlignment="1">
      <alignment wrapText="1"/>
    </xf>
    <xf numFmtId="0" fontId="2" fillId="0" borderId="5" xfId="0" applyNumberFormat="1" applyFont="1" applyBorder="1"/>
    <xf numFmtId="0" fontId="2" fillId="2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wrapText="1"/>
    </xf>
    <xf numFmtId="0" fontId="2" fillId="2" borderId="5" xfId="0" applyNumberFormat="1" applyFont="1" applyFill="1" applyBorder="1" applyAlignment="1">
      <alignment horizontal="center" wrapText="1"/>
    </xf>
    <xf numFmtId="0" fontId="2" fillId="2" borderId="5" xfId="0" applyNumberFormat="1" applyFont="1" applyFill="1" applyBorder="1" applyAlignment="1">
      <alignment horizontal="right" wrapText="1"/>
    </xf>
    <xf numFmtId="0" fontId="2" fillId="2" borderId="5" xfId="0" applyNumberFormat="1" applyFont="1" applyFill="1" applyBorder="1" applyAlignment="1">
      <alignment horizontal="right"/>
    </xf>
    <xf numFmtId="0" fontId="26" fillId="0" borderId="5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2" fillId="0" borderId="5" xfId="44" applyFont="1" applyBorder="1" applyAlignment="1">
      <alignment vertical="center"/>
    </xf>
    <xf numFmtId="0" fontId="2" fillId="0" borderId="5" xfId="44" applyFont="1" applyBorder="1" applyAlignment="1">
      <alignment vertical="center" wrapText="1"/>
    </xf>
    <xf numFmtId="0" fontId="2" fillId="0" borderId="1" xfId="44" applyFont="1" applyBorder="1" applyAlignment="1">
      <alignment vertical="center"/>
    </xf>
    <xf numFmtId="0" fontId="2" fillId="0" borderId="1" xfId="44" applyFont="1" applyBorder="1" applyAlignment="1">
      <alignment vertical="center" wrapText="1"/>
    </xf>
    <xf numFmtId="0" fontId="21" fillId="0" borderId="1" xfId="44" applyFont="1" applyBorder="1" applyAlignment="1">
      <alignment vertical="center"/>
    </xf>
    <xf numFmtId="0" fontId="21" fillId="0" borderId="1" xfId="44" applyFont="1" applyBorder="1" applyAlignment="1">
      <alignment vertical="center" wrapText="1"/>
    </xf>
    <xf numFmtId="0" fontId="21" fillId="0" borderId="2" xfId="44" applyFont="1" applyBorder="1" applyAlignment="1">
      <alignment vertical="center"/>
    </xf>
    <xf numFmtId="0" fontId="21" fillId="0" borderId="2" xfId="44" applyFont="1" applyBorder="1" applyAlignment="1">
      <alignment vertical="center" wrapText="1"/>
    </xf>
    <xf numFmtId="0" fontId="2" fillId="0" borderId="5" xfId="44" applyFont="1" applyBorder="1" applyAlignment="1">
      <alignment horizontal="center" vertical="center"/>
    </xf>
    <xf numFmtId="2" fontId="2" fillId="0" borderId="5" xfId="44" applyNumberFormat="1" applyFont="1" applyBorder="1" applyAlignment="1">
      <alignment horizontal="right" vertical="center"/>
    </xf>
    <xf numFmtId="0" fontId="2" fillId="0" borderId="5" xfId="44" applyFont="1" applyBorder="1" applyAlignment="1">
      <alignment horizontal="right" vertical="center"/>
    </xf>
    <xf numFmtId="0" fontId="2" fillId="0" borderId="1" xfId="44" applyFont="1" applyBorder="1" applyAlignment="1">
      <alignment horizontal="center" vertical="center"/>
    </xf>
    <xf numFmtId="2" fontId="2" fillId="0" borderId="1" xfId="44" applyNumberFormat="1" applyFont="1" applyBorder="1" applyAlignment="1">
      <alignment horizontal="right" vertical="center"/>
    </xf>
    <xf numFmtId="0" fontId="2" fillId="0" borderId="1" xfId="44" applyFont="1" applyBorder="1" applyAlignment="1">
      <alignment horizontal="right" vertical="center"/>
    </xf>
    <xf numFmtId="0" fontId="21" fillId="0" borderId="1" xfId="44" applyFont="1" applyBorder="1" applyAlignment="1">
      <alignment horizontal="center" vertical="center"/>
    </xf>
    <xf numFmtId="2" fontId="21" fillId="0" borderId="1" xfId="44" applyNumberFormat="1" applyFont="1" applyBorder="1" applyAlignment="1">
      <alignment horizontal="right" vertical="center"/>
    </xf>
    <xf numFmtId="0" fontId="21" fillId="0" borderId="1" xfId="44" applyFont="1" applyBorder="1" applyAlignment="1">
      <alignment horizontal="right" vertical="center"/>
    </xf>
    <xf numFmtId="0" fontId="21" fillId="0" borderId="2" xfId="44" applyFont="1" applyBorder="1" applyAlignment="1">
      <alignment horizontal="center" vertical="center"/>
    </xf>
    <xf numFmtId="2" fontId="21" fillId="0" borderId="2" xfId="44" applyNumberFormat="1" applyFont="1" applyBorder="1" applyAlignment="1">
      <alignment horizontal="right" vertical="center"/>
    </xf>
    <xf numFmtId="0" fontId="21" fillId="0" borderId="2" xfId="44" applyFont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1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" fontId="2" fillId="2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3" fillId="0" borderId="5" xfId="41" applyFont="1" applyBorder="1" applyAlignment="1">
      <alignment vertical="center" wrapText="1"/>
    </xf>
    <xf numFmtId="0" fontId="3" fillId="0" borderId="5" xfId="41" applyFont="1" applyBorder="1" applyAlignment="1">
      <alignment horizontal="center" vertical="center" wrapText="1"/>
    </xf>
    <xf numFmtId="2" fontId="3" fillId="0" borderId="5" xfId="41" applyNumberFormat="1" applyFont="1" applyBorder="1" applyAlignment="1">
      <alignment horizontal="right" vertical="center" wrapText="1"/>
    </xf>
    <xf numFmtId="1" fontId="3" fillId="0" borderId="5" xfId="41" applyNumberFormat="1" applyFont="1" applyBorder="1" applyAlignment="1">
      <alignment horizontal="right" vertical="center" wrapText="1"/>
    </xf>
    <xf numFmtId="0" fontId="3" fillId="0" borderId="5" xfId="41" applyFont="1" applyBorder="1" applyAlignment="1">
      <alignment horizontal="right" vertical="center" wrapText="1"/>
    </xf>
    <xf numFmtId="0" fontId="3" fillId="0" borderId="1" xfId="41" applyFont="1" applyBorder="1" applyAlignment="1">
      <alignment vertical="center" wrapText="1"/>
    </xf>
    <xf numFmtId="0" fontId="3" fillId="0" borderId="1" xfId="41" applyFont="1" applyBorder="1" applyAlignment="1">
      <alignment horizontal="center" vertical="center" wrapText="1"/>
    </xf>
    <xf numFmtId="2" fontId="3" fillId="0" borderId="1" xfId="41" applyNumberFormat="1" applyFont="1" applyBorder="1" applyAlignment="1">
      <alignment horizontal="right" vertical="center" wrapText="1"/>
    </xf>
    <xf numFmtId="1" fontId="3" fillId="0" borderId="1" xfId="41" applyNumberFormat="1" applyFont="1" applyBorder="1" applyAlignment="1">
      <alignment horizontal="right" vertical="center" wrapText="1"/>
    </xf>
    <xf numFmtId="0" fontId="3" fillId="0" borderId="1" xfId="41" applyFont="1" applyBorder="1" applyAlignment="1">
      <alignment horizontal="right" vertical="center" wrapText="1"/>
    </xf>
    <xf numFmtId="0" fontId="3" fillId="0" borderId="2" xfId="41" applyFont="1" applyBorder="1" applyAlignment="1">
      <alignment vertical="center" wrapText="1"/>
    </xf>
    <xf numFmtId="0" fontId="3" fillId="0" borderId="2" xfId="41" applyFont="1" applyBorder="1" applyAlignment="1">
      <alignment horizontal="center" vertical="center" wrapText="1"/>
    </xf>
    <xf numFmtId="2" fontId="3" fillId="0" borderId="2" xfId="41" applyNumberFormat="1" applyFont="1" applyBorder="1" applyAlignment="1">
      <alignment horizontal="right" vertical="center" wrapText="1"/>
    </xf>
    <xf numFmtId="0" fontId="3" fillId="0" borderId="2" xfId="41" applyFont="1" applyBorder="1" applyAlignment="1">
      <alignment horizontal="right" vertical="center" wrapText="1"/>
    </xf>
    <xf numFmtId="0" fontId="3" fillId="0" borderId="5" xfId="41" applyFont="1" applyBorder="1" applyAlignment="1">
      <alignment vertical="center"/>
    </xf>
    <xf numFmtId="0" fontId="3" fillId="0" borderId="5" xfId="41" applyFont="1" applyBorder="1" applyAlignment="1">
      <alignment horizontal="center" vertical="center"/>
    </xf>
    <xf numFmtId="2" fontId="3" fillId="0" borderId="5" xfId="41" applyNumberFormat="1" applyFont="1" applyBorder="1" applyAlignment="1">
      <alignment horizontal="right" vertical="center"/>
    </xf>
    <xf numFmtId="1" fontId="3" fillId="0" borderId="5" xfId="41" applyNumberFormat="1" applyFont="1" applyBorder="1" applyAlignment="1">
      <alignment horizontal="right" vertical="center"/>
    </xf>
    <xf numFmtId="0" fontId="3" fillId="0" borderId="5" xfId="41" applyFont="1" applyBorder="1" applyAlignment="1">
      <alignment horizontal="right" vertical="center"/>
    </xf>
    <xf numFmtId="0" fontId="3" fillId="0" borderId="1" xfId="41" applyFont="1" applyBorder="1" applyAlignment="1">
      <alignment vertical="center"/>
    </xf>
    <xf numFmtId="0" fontId="3" fillId="0" borderId="1" xfId="41" applyFont="1" applyBorder="1" applyAlignment="1">
      <alignment horizontal="center" vertical="center"/>
    </xf>
    <xf numFmtId="2" fontId="3" fillId="0" borderId="1" xfId="41" applyNumberFormat="1" applyFont="1" applyBorder="1" applyAlignment="1">
      <alignment horizontal="right" vertical="center"/>
    </xf>
    <xf numFmtId="1" fontId="3" fillId="0" borderId="1" xfId="41" applyNumberFormat="1" applyFont="1" applyFill="1" applyBorder="1" applyAlignment="1">
      <alignment horizontal="right" vertical="center"/>
    </xf>
    <xf numFmtId="0" fontId="3" fillId="0" borderId="1" xfId="41" applyFont="1" applyFill="1" applyBorder="1" applyAlignment="1">
      <alignment horizontal="right" vertical="center"/>
    </xf>
    <xf numFmtId="1" fontId="3" fillId="0" borderId="1" xfId="41" applyNumberFormat="1" applyFont="1" applyBorder="1" applyAlignment="1">
      <alignment horizontal="right" vertical="center"/>
    </xf>
    <xf numFmtId="0" fontId="3" fillId="0" borderId="1" xfId="41" applyFont="1" applyBorder="1" applyAlignment="1">
      <alignment horizontal="right" vertical="center"/>
    </xf>
    <xf numFmtId="0" fontId="21" fillId="0" borderId="1" xfId="41" applyFont="1" applyFill="1" applyBorder="1" applyAlignment="1">
      <alignment vertical="center"/>
    </xf>
    <xf numFmtId="0" fontId="21" fillId="0" borderId="1" xfId="41" applyFont="1" applyFill="1" applyBorder="1" applyAlignment="1">
      <alignment vertical="center" wrapText="1"/>
    </xf>
    <xf numFmtId="0" fontId="21" fillId="0" borderId="1" xfId="41" applyFont="1" applyFill="1" applyBorder="1" applyAlignment="1">
      <alignment horizontal="center" vertical="center" wrapText="1"/>
    </xf>
    <xf numFmtId="0" fontId="21" fillId="0" borderId="1" xfId="41" applyFont="1" applyFill="1" applyBorder="1" applyAlignment="1">
      <alignment horizontal="center" vertical="center"/>
    </xf>
    <xf numFmtId="2" fontId="21" fillId="0" borderId="1" xfId="41" applyNumberFormat="1" applyFont="1" applyFill="1" applyBorder="1" applyAlignment="1">
      <alignment horizontal="right" vertical="center"/>
    </xf>
    <xf numFmtId="0" fontId="21" fillId="0" borderId="1" xfId="41" applyFont="1" applyFill="1" applyBorder="1" applyAlignment="1">
      <alignment horizontal="right" vertical="center"/>
    </xf>
    <xf numFmtId="0" fontId="21" fillId="0" borderId="1" xfId="41" applyNumberFormat="1" applyFont="1" applyFill="1" applyBorder="1" applyAlignment="1">
      <alignment horizontal="right" vertical="center"/>
    </xf>
    <xf numFmtId="0" fontId="21" fillId="0" borderId="1" xfId="41" applyFont="1" applyBorder="1" applyAlignment="1">
      <alignment vertical="center"/>
    </xf>
    <xf numFmtId="0" fontId="21" fillId="0" borderId="2" xfId="41" applyFont="1" applyFill="1" applyBorder="1" applyAlignment="1">
      <alignment vertical="center"/>
    </xf>
    <xf numFmtId="0" fontId="21" fillId="0" borderId="2" xfId="41" applyFont="1" applyFill="1" applyBorder="1" applyAlignment="1">
      <alignment vertical="center" wrapText="1"/>
    </xf>
    <xf numFmtId="0" fontId="21" fillId="0" borderId="2" xfId="41" applyFont="1" applyFill="1" applyBorder="1" applyAlignment="1">
      <alignment horizontal="center" vertical="center" wrapText="1"/>
    </xf>
    <xf numFmtId="0" fontId="21" fillId="0" borderId="2" xfId="41" applyFont="1" applyFill="1" applyBorder="1" applyAlignment="1">
      <alignment horizontal="center" vertical="center"/>
    </xf>
    <xf numFmtId="2" fontId="21" fillId="0" borderId="2" xfId="41" applyNumberFormat="1" applyFont="1" applyFill="1" applyBorder="1" applyAlignment="1">
      <alignment horizontal="right" vertical="center"/>
    </xf>
    <xf numFmtId="0" fontId="21" fillId="0" borderId="2" xfId="41" applyFont="1" applyFill="1" applyBorder="1" applyAlignment="1">
      <alignment horizontal="right" vertical="center"/>
    </xf>
    <xf numFmtId="0" fontId="3" fillId="0" borderId="2" xfId="41" applyFont="1" applyBorder="1" applyAlignment="1">
      <alignment vertical="center"/>
    </xf>
    <xf numFmtId="0" fontId="3" fillId="0" borderId="0" xfId="0" applyFont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6" fillId="0" borderId="8" xfId="0" applyFont="1" applyFill="1" applyBorder="1" applyAlignment="1">
      <alignment horizontal="center" wrapText="1"/>
    </xf>
    <xf numFmtId="2" fontId="21" fillId="0" borderId="1" xfId="41" applyNumberFormat="1" applyFont="1" applyFill="1" applyBorder="1" applyAlignment="1">
      <alignment horizontal="center" vertical="center"/>
    </xf>
    <xf numFmtId="2" fontId="21" fillId="0" borderId="1" xfId="41" applyNumberFormat="1" applyFont="1" applyFill="1" applyBorder="1" applyAlignment="1">
      <alignment horizontal="right" vertical="center" wrapText="1"/>
    </xf>
    <xf numFmtId="1" fontId="21" fillId="0" borderId="1" xfId="41" applyNumberFormat="1" applyFont="1" applyFill="1" applyBorder="1" applyAlignment="1">
      <alignment horizontal="right" vertical="center" wrapText="1"/>
    </xf>
    <xf numFmtId="3" fontId="21" fillId="0" borderId="1" xfId="41" applyNumberFormat="1" applyFont="1" applyFill="1" applyBorder="1" applyAlignment="1">
      <alignment horizontal="right" vertical="center"/>
    </xf>
    <xf numFmtId="0" fontId="21" fillId="0" borderId="2" xfId="41" applyNumberFormat="1" applyFont="1" applyFill="1" applyBorder="1" applyAlignment="1">
      <alignment horizontal="right" vertical="center"/>
    </xf>
    <xf numFmtId="0" fontId="3" fillId="0" borderId="2" xfId="41" applyFont="1" applyBorder="1" applyAlignment="1">
      <alignment horizontal="center" vertical="center"/>
    </xf>
    <xf numFmtId="2" fontId="3" fillId="0" borderId="2" xfId="41" applyNumberFormat="1" applyFont="1" applyBorder="1" applyAlignment="1">
      <alignment horizontal="right" vertical="center"/>
    </xf>
    <xf numFmtId="0" fontId="3" fillId="0" borderId="2" xfId="41" applyFont="1" applyBorder="1" applyAlignment="1">
      <alignment horizontal="right" vertical="center"/>
    </xf>
    <xf numFmtId="2" fontId="3" fillId="0" borderId="5" xfId="41" applyNumberFormat="1" applyFont="1" applyFill="1" applyBorder="1" applyAlignment="1">
      <alignment horizontal="right" vertical="center"/>
    </xf>
    <xf numFmtId="0" fontId="3" fillId="0" borderId="5" xfId="41" applyFont="1" applyFill="1" applyBorder="1" applyAlignment="1">
      <alignment horizontal="right" vertical="center"/>
    </xf>
    <xf numFmtId="0" fontId="3" fillId="0" borderId="5" xfId="41" applyFont="1" applyFill="1" applyBorder="1" applyAlignment="1">
      <alignment vertical="center"/>
    </xf>
    <xf numFmtId="0" fontId="3" fillId="0" borderId="1" xfId="41" applyFont="1" applyFill="1" applyBorder="1" applyAlignment="1">
      <alignment horizontal="center" vertical="center"/>
    </xf>
    <xf numFmtId="2" fontId="3" fillId="0" borderId="1" xfId="41" applyNumberFormat="1" applyFont="1" applyFill="1" applyBorder="1" applyAlignment="1">
      <alignment horizontal="right" vertical="center"/>
    </xf>
    <xf numFmtId="0" fontId="3" fillId="0" borderId="1" xfId="41" applyFont="1" applyFill="1" applyBorder="1" applyAlignment="1">
      <alignment vertical="center" wrapText="1"/>
    </xf>
    <xf numFmtId="0" fontId="3" fillId="0" borderId="1" xfId="41" applyFont="1" applyFill="1" applyBorder="1" applyAlignment="1">
      <alignment vertical="center"/>
    </xf>
    <xf numFmtId="1" fontId="21" fillId="0" borderId="1" xfId="41" applyNumberFormat="1" applyFont="1" applyFill="1" applyBorder="1" applyAlignment="1">
      <alignment horizontal="right" vertical="center"/>
    </xf>
    <xf numFmtId="2" fontId="21" fillId="0" borderId="2" xfId="41" applyNumberFormat="1" applyFont="1" applyFill="1" applyBorder="1" applyAlignment="1">
      <alignment horizontal="center" vertical="center"/>
    </xf>
    <xf numFmtId="1" fontId="21" fillId="0" borderId="2" xfId="41" applyNumberFormat="1" applyFont="1" applyFill="1" applyBorder="1" applyAlignment="1">
      <alignment horizontal="right" vertical="center"/>
    </xf>
    <xf numFmtId="3" fontId="21" fillId="0" borderId="2" xfId="41" applyNumberFormat="1" applyFont="1" applyFill="1" applyBorder="1" applyAlignment="1">
      <alignment horizontal="right" vertical="center"/>
    </xf>
    <xf numFmtId="0" fontId="3" fillId="0" borderId="2" xfId="41" applyFont="1" applyFill="1" applyBorder="1" applyAlignment="1">
      <alignment horizontal="center" vertical="center"/>
    </xf>
    <xf numFmtId="2" fontId="3" fillId="0" borderId="2" xfId="41" applyNumberFormat="1" applyFont="1" applyFill="1" applyBorder="1" applyAlignment="1">
      <alignment horizontal="right" vertical="center"/>
    </xf>
    <xf numFmtId="0" fontId="3" fillId="0" borderId="2" xfId="41" applyFont="1" applyFill="1" applyBorder="1" applyAlignment="1">
      <alignment horizontal="right" vertical="center"/>
    </xf>
    <xf numFmtId="0" fontId="3" fillId="0" borderId="2" xfId="41" applyFont="1" applyFill="1" applyBorder="1" applyAlignment="1">
      <alignment vertical="center" wrapText="1"/>
    </xf>
    <xf numFmtId="0" fontId="21" fillId="0" borderId="2" xfId="41" applyFont="1" applyBorder="1" applyAlignment="1">
      <alignment vertical="center" wrapText="1"/>
    </xf>
    <xf numFmtId="0" fontId="21" fillId="0" borderId="2" xfId="41" applyFont="1" applyBorder="1" applyAlignment="1">
      <alignment horizontal="center" vertical="center"/>
    </xf>
    <xf numFmtId="0" fontId="21" fillId="0" borderId="2" xfId="41" applyFont="1" applyBorder="1" applyAlignment="1">
      <alignment horizontal="center" vertical="center" wrapText="1"/>
    </xf>
    <xf numFmtId="2" fontId="21" fillId="0" borderId="2" xfId="41" applyNumberFormat="1" applyFont="1" applyBorder="1" applyAlignment="1">
      <alignment horizontal="right" vertical="center"/>
    </xf>
    <xf numFmtId="0" fontId="3" fillId="0" borderId="2" xfId="41" applyFont="1" applyFill="1" applyBorder="1" applyAlignment="1">
      <alignment vertical="center"/>
    </xf>
    <xf numFmtId="0" fontId="2" fillId="0" borderId="5" xfId="4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horizontal="right" vertical="center"/>
    </xf>
    <xf numFmtId="2" fontId="2" fillId="0" borderId="1" xfId="43" applyFont="1" applyBorder="1" applyAlignment="1">
      <alignment vertical="center"/>
      <protection locked="0"/>
    </xf>
    <xf numFmtId="2" fontId="2" fillId="0" borderId="1" xfId="43" applyFont="1" applyBorder="1" applyAlignment="1">
      <alignment vertical="center" wrapText="1"/>
      <protection locked="0"/>
    </xf>
    <xf numFmtId="2" fontId="2" fillId="0" borderId="1" xfId="43" applyFont="1" applyBorder="1" applyAlignment="1">
      <alignment horizontal="center" vertical="center"/>
      <protection locked="0"/>
    </xf>
    <xf numFmtId="2" fontId="2" fillId="0" borderId="1" xfId="43" applyFont="1" applyBorder="1" applyAlignment="1">
      <alignment horizontal="right" vertical="center"/>
      <protection locked="0"/>
    </xf>
    <xf numFmtId="1" fontId="2" fillId="0" borderId="1" xfId="43" applyNumberFormat="1" applyFont="1" applyBorder="1" applyAlignment="1">
      <alignment horizontal="right" vertical="center"/>
      <protection locked="0"/>
    </xf>
    <xf numFmtId="0" fontId="2" fillId="0" borderId="2" xfId="44" applyFont="1" applyBorder="1" applyAlignment="1">
      <alignment vertical="center"/>
    </xf>
    <xf numFmtId="0" fontId="2" fillId="0" borderId="2" xfId="44" applyFont="1" applyBorder="1" applyAlignment="1">
      <alignment vertical="center" wrapText="1"/>
    </xf>
    <xf numFmtId="0" fontId="2" fillId="0" borderId="2" xfId="44" applyFont="1" applyBorder="1" applyAlignment="1">
      <alignment horizontal="center" vertical="center"/>
    </xf>
    <xf numFmtId="2" fontId="2" fillId="0" borderId="2" xfId="44" applyNumberFormat="1" applyFont="1" applyBorder="1" applyAlignment="1">
      <alignment horizontal="right" vertical="center"/>
    </xf>
    <xf numFmtId="0" fontId="2" fillId="0" borderId="2" xfId="44" applyFont="1" applyBorder="1" applyAlignment="1">
      <alignment horizontal="right" vertical="center"/>
    </xf>
    <xf numFmtId="2" fontId="2" fillId="0" borderId="5" xfId="43" applyFont="1" applyBorder="1" applyAlignment="1">
      <alignment vertical="center"/>
      <protection locked="0"/>
    </xf>
    <xf numFmtId="2" fontId="2" fillId="0" borderId="5" xfId="43" applyFont="1" applyBorder="1" applyAlignment="1">
      <alignment vertical="center" wrapText="1"/>
      <protection locked="0"/>
    </xf>
    <xf numFmtId="2" fontId="2" fillId="0" borderId="5" xfId="43" applyFont="1" applyBorder="1" applyAlignment="1">
      <alignment horizontal="center" vertical="center"/>
      <protection locked="0"/>
    </xf>
    <xf numFmtId="2" fontId="2" fillId="0" borderId="5" xfId="43" applyFont="1" applyBorder="1" applyAlignment="1">
      <alignment horizontal="right" vertical="center"/>
      <protection locked="0"/>
    </xf>
    <xf numFmtId="1" fontId="2" fillId="0" borderId="5" xfId="43" applyNumberFormat="1" applyFont="1" applyBorder="1" applyAlignment="1">
      <alignment horizontal="right" vertical="center"/>
      <protection locked="0"/>
    </xf>
    <xf numFmtId="2" fontId="2" fillId="0" borderId="2" xfId="43" applyFont="1" applyBorder="1" applyAlignment="1">
      <alignment vertical="center"/>
      <protection locked="0"/>
    </xf>
    <xf numFmtId="2" fontId="2" fillId="0" borderId="2" xfId="43" applyFont="1" applyBorder="1" applyAlignment="1">
      <alignment vertical="center" wrapText="1"/>
      <protection locked="0"/>
    </xf>
    <xf numFmtId="2" fontId="2" fillId="0" borderId="2" xfId="43" applyFont="1" applyBorder="1" applyAlignment="1">
      <alignment horizontal="center" vertical="center"/>
      <protection locked="0"/>
    </xf>
    <xf numFmtId="2" fontId="2" fillId="0" borderId="2" xfId="43" applyFont="1" applyBorder="1" applyAlignment="1">
      <alignment horizontal="right" vertical="center"/>
      <protection locked="0"/>
    </xf>
    <xf numFmtId="1" fontId="2" fillId="0" borderId="2" xfId="43" applyNumberFormat="1" applyFont="1" applyBorder="1" applyAlignment="1">
      <alignment horizontal="right" vertical="center"/>
      <protection locked="0"/>
    </xf>
    <xf numFmtId="0" fontId="21" fillId="0" borderId="2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21" fillId="0" borderId="2" xfId="0" applyNumberFormat="1" applyFont="1" applyBorder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right" vertical="center"/>
    </xf>
    <xf numFmtId="0" fontId="21" fillId="0" borderId="2" xfId="0" applyNumberFormat="1" applyFont="1" applyBorder="1" applyAlignment="1">
      <alignment horizontal="right" vertical="center" wrapText="1"/>
    </xf>
    <xf numFmtId="0" fontId="21" fillId="0" borderId="2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1" fillId="0" borderId="1" xfId="0" applyNumberFormat="1" applyFont="1" applyBorder="1" applyAlignment="1">
      <alignment vertical="center"/>
    </xf>
    <xf numFmtId="0" fontId="21" fillId="0" borderId="1" xfId="0" applyNumberFormat="1" applyFont="1" applyBorder="1" applyAlignment="1">
      <alignment vertical="center" wrapText="1"/>
    </xf>
    <xf numFmtId="0" fontId="21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right" vertical="center"/>
    </xf>
    <xf numFmtId="0" fontId="21" fillId="0" borderId="1" xfId="0" applyNumberFormat="1" applyFont="1" applyBorder="1" applyAlignment="1">
      <alignment horizontal="right" vertical="center" wrapText="1"/>
    </xf>
    <xf numFmtId="0" fontId="21" fillId="0" borderId="1" xfId="0" applyNumberFormat="1" applyFont="1" applyBorder="1" applyAlignment="1">
      <alignment horizontal="right" vertical="center"/>
    </xf>
    <xf numFmtId="0" fontId="21" fillId="2" borderId="2" xfId="0" applyNumberFormat="1" applyFont="1" applyFill="1" applyBorder="1" applyAlignment="1">
      <alignment vertical="center" wrapText="1"/>
    </xf>
    <xf numFmtId="0" fontId="21" fillId="2" borderId="2" xfId="0" applyNumberFormat="1" applyFont="1" applyFill="1" applyBorder="1" applyAlignment="1">
      <alignment horizontal="center" vertical="center"/>
    </xf>
    <xf numFmtId="0" fontId="21" fillId="2" borderId="2" xfId="0" applyNumberFormat="1" applyFont="1" applyFill="1" applyBorder="1" applyAlignment="1">
      <alignment horizontal="center" vertical="center" wrapText="1"/>
    </xf>
    <xf numFmtId="2" fontId="21" fillId="2" borderId="2" xfId="0" applyNumberFormat="1" applyFont="1" applyFill="1" applyBorder="1" applyAlignment="1">
      <alignment horizontal="right" vertical="center"/>
    </xf>
    <xf numFmtId="0" fontId="21" fillId="2" borderId="2" xfId="0" applyNumberFormat="1" applyFont="1" applyFill="1" applyBorder="1" applyAlignment="1">
      <alignment horizontal="right" vertical="center" wrapText="1"/>
    </xf>
    <xf numFmtId="0" fontId="21" fillId="2" borderId="2" xfId="0" applyNumberFormat="1" applyFont="1" applyFill="1" applyBorder="1" applyAlignment="1">
      <alignment horizontal="right" vertical="center"/>
    </xf>
    <xf numFmtId="0" fontId="2" fillId="0" borderId="5" xfId="0" applyNumberFormat="1" applyFont="1" applyBorder="1" applyAlignment="1">
      <alignment vertical="center"/>
    </xf>
    <xf numFmtId="0" fontId="2" fillId="2" borderId="5" xfId="0" applyNumberFormat="1" applyFont="1" applyFill="1" applyBorder="1" applyAlignment="1">
      <alignment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1" fillId="2" borderId="1" xfId="0" applyNumberFormat="1" applyFont="1" applyFill="1" applyBorder="1" applyAlignment="1">
      <alignment vertical="center" wrapText="1"/>
    </xf>
    <xf numFmtId="0" fontId="21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right" vertical="center"/>
    </xf>
    <xf numFmtId="0" fontId="21" fillId="2" borderId="1" xfId="0" applyNumberFormat="1" applyFont="1" applyFill="1" applyBorder="1" applyAlignment="1">
      <alignment horizontal="right" vertical="center" wrapText="1"/>
    </xf>
    <xf numFmtId="0" fontId="21" fillId="2" borderId="1" xfId="0" applyNumberFormat="1" applyFont="1" applyFill="1" applyBorder="1" applyAlignment="1">
      <alignment horizontal="right" vertical="center"/>
    </xf>
    <xf numFmtId="2" fontId="21" fillId="0" borderId="2" xfId="43" applyFont="1" applyBorder="1" applyAlignment="1">
      <alignment vertical="center"/>
      <protection locked="0"/>
    </xf>
    <xf numFmtId="2" fontId="21" fillId="0" borderId="2" xfId="43" applyFont="1" applyBorder="1" applyAlignment="1">
      <alignment vertical="center" wrapText="1"/>
      <protection locked="0"/>
    </xf>
    <xf numFmtId="2" fontId="21" fillId="0" borderId="2" xfId="43" applyFont="1" applyBorder="1" applyAlignment="1">
      <alignment horizontal="center" vertical="center"/>
      <protection locked="0"/>
    </xf>
    <xf numFmtId="2" fontId="21" fillId="0" borderId="2" xfId="43" applyFont="1" applyBorder="1" applyAlignment="1">
      <alignment horizontal="right" vertical="center"/>
      <protection locked="0"/>
    </xf>
    <xf numFmtId="1" fontId="21" fillId="0" borderId="2" xfId="43" applyNumberFormat="1" applyFont="1" applyBorder="1" applyAlignment="1">
      <alignment horizontal="right" vertical="center"/>
      <protection locked="0"/>
    </xf>
    <xf numFmtId="0" fontId="2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/>
    </xf>
    <xf numFmtId="1" fontId="21" fillId="2" borderId="1" xfId="0" applyNumberFormat="1" applyFont="1" applyFill="1" applyBorder="1" applyAlignment="1">
      <alignment horizontal="center" vertical="center"/>
    </xf>
    <xf numFmtId="1" fontId="21" fillId="2" borderId="1" xfId="0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right" vertical="center"/>
    </xf>
    <xf numFmtId="0" fontId="21" fillId="2" borderId="2" xfId="0" applyFont="1" applyFill="1" applyBorder="1" applyAlignment="1">
      <alignment vertical="center"/>
    </xf>
    <xf numFmtId="0" fontId="21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/>
    </xf>
    <xf numFmtId="1" fontId="21" fillId="2" borderId="2" xfId="0" applyNumberFormat="1" applyFont="1" applyFill="1" applyBorder="1" applyAlignment="1">
      <alignment horizontal="center" vertical="center"/>
    </xf>
    <xf numFmtId="1" fontId="21" fillId="2" borderId="2" xfId="0" applyNumberFormat="1" applyFont="1" applyFill="1" applyBorder="1" applyAlignment="1">
      <alignment horizontal="right" vertical="center"/>
    </xf>
    <xf numFmtId="0" fontId="21" fillId="2" borderId="2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vertical="center" wrapText="1"/>
    </xf>
    <xf numFmtId="0" fontId="21" fillId="0" borderId="2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" fontId="2" fillId="0" borderId="5" xfId="0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1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1" fontId="21" fillId="0" borderId="1" xfId="0" applyNumberFormat="1" applyFont="1" applyFill="1" applyBorder="1" applyAlignment="1">
      <alignment horizontal="right" vertical="center"/>
    </xf>
    <xf numFmtId="0" fontId="21" fillId="0" borderId="1" xfId="41" applyFont="1" applyBorder="1" applyAlignment="1">
      <alignment vertical="center" wrapText="1"/>
    </xf>
    <xf numFmtId="0" fontId="21" fillId="0" borderId="1" xfId="41" applyFont="1" applyBorder="1" applyAlignment="1">
      <alignment horizontal="center" vertical="center"/>
    </xf>
    <xf numFmtId="2" fontId="21" fillId="0" borderId="1" xfId="41" applyNumberFormat="1" applyFont="1" applyBorder="1" applyAlignment="1">
      <alignment horizontal="right" vertical="center"/>
    </xf>
    <xf numFmtId="0" fontId="21" fillId="0" borderId="2" xfId="41" applyFont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right" vertical="center" wrapText="1"/>
    </xf>
    <xf numFmtId="0" fontId="2" fillId="2" borderId="5" xfId="0" applyNumberFormat="1" applyFont="1" applyFill="1" applyBorder="1" applyAlignment="1">
      <alignment horizontal="right" vertical="center"/>
    </xf>
    <xf numFmtId="0" fontId="2" fillId="0" borderId="5" xfId="0" applyNumberFormat="1" applyFont="1" applyBorder="1" applyAlignment="1"/>
    <xf numFmtId="0" fontId="2" fillId="0" borderId="1" xfId="0" applyNumberFormat="1" applyFont="1" applyBorder="1" applyAlignment="1"/>
    <xf numFmtId="0" fontId="2" fillId="0" borderId="2" xfId="0" applyNumberFormat="1" applyFont="1" applyBorder="1" applyAlignment="1"/>
    <xf numFmtId="0" fontId="21" fillId="0" borderId="2" xfId="0" applyFont="1" applyFill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" fillId="0" borderId="1" xfId="41" applyFont="1" applyFill="1" applyBorder="1" applyAlignment="1">
      <alignment horizontal="right" vertical="center"/>
    </xf>
    <xf numFmtId="1" fontId="3" fillId="0" borderId="2" xfId="41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right" vertical="center"/>
    </xf>
    <xf numFmtId="0" fontId="21" fillId="0" borderId="1" xfId="0" applyFont="1" applyBorder="1" applyAlignment="1">
      <alignment vertical="center" wrapText="1"/>
    </xf>
    <xf numFmtId="0" fontId="4" fillId="34" borderId="23" xfId="44" applyFont="1" applyFill="1" applyBorder="1"/>
    <xf numFmtId="0" fontId="4" fillId="34" borderId="24" xfId="44" applyFont="1" applyFill="1" applyBorder="1" applyAlignment="1">
      <alignment wrapText="1"/>
    </xf>
    <xf numFmtId="0" fontId="4" fillId="34" borderId="24" xfId="44" applyFont="1" applyFill="1" applyBorder="1" applyAlignment="1">
      <alignment horizontal="center"/>
    </xf>
    <xf numFmtId="2" fontId="4" fillId="34" borderId="24" xfId="44" applyNumberFormat="1" applyFont="1" applyFill="1" applyBorder="1" applyAlignment="1">
      <alignment horizontal="right"/>
    </xf>
    <xf numFmtId="0" fontId="4" fillId="34" borderId="24" xfId="44" applyFont="1" applyFill="1" applyBorder="1" applyAlignment="1">
      <alignment horizontal="right"/>
    </xf>
    <xf numFmtId="0" fontId="4" fillId="34" borderId="24" xfId="44" applyFont="1" applyFill="1" applyBorder="1"/>
    <xf numFmtId="0" fontId="4" fillId="34" borderId="25" xfId="44" applyFont="1" applyFill="1" applyBorder="1"/>
    <xf numFmtId="0" fontId="4" fillId="34" borderId="26" xfId="44" applyFont="1" applyFill="1" applyBorder="1"/>
    <xf numFmtId="0" fontId="4" fillId="34" borderId="18" xfId="44" applyFont="1" applyFill="1" applyBorder="1" applyAlignment="1">
      <alignment wrapText="1"/>
    </xf>
    <xf numFmtId="0" fontId="4" fillId="34" borderId="18" xfId="44" applyFont="1" applyFill="1" applyBorder="1" applyAlignment="1">
      <alignment horizontal="center"/>
    </xf>
    <xf numFmtId="2" fontId="4" fillId="34" borderId="18" xfId="44" applyNumberFormat="1" applyFont="1" applyFill="1" applyBorder="1" applyAlignment="1">
      <alignment horizontal="right"/>
    </xf>
    <xf numFmtId="0" fontId="4" fillId="34" borderId="18" xfId="44" applyFont="1" applyFill="1" applyBorder="1" applyAlignment="1">
      <alignment horizontal="right"/>
    </xf>
    <xf numFmtId="0" fontId="4" fillId="34" borderId="18" xfId="44" applyFont="1" applyFill="1" applyBorder="1"/>
    <xf numFmtId="0" fontId="4" fillId="34" borderId="22" xfId="44" applyFont="1" applyFill="1" applyBorder="1"/>
    <xf numFmtId="0" fontId="4" fillId="34" borderId="23" xfId="0" applyNumberFormat="1" applyFont="1" applyFill="1" applyBorder="1"/>
    <xf numFmtId="0" fontId="4" fillId="34" borderId="24" xfId="0" applyNumberFormat="1" applyFont="1" applyFill="1" applyBorder="1" applyAlignment="1">
      <alignment wrapText="1"/>
    </xf>
    <xf numFmtId="0" fontId="4" fillId="34" borderId="24" xfId="0" applyFont="1" applyFill="1" applyBorder="1" applyAlignment="1">
      <alignment horizontal="center"/>
    </xf>
    <xf numFmtId="0" fontId="4" fillId="34" borderId="24" xfId="0" applyNumberFormat="1" applyFont="1" applyFill="1" applyBorder="1" applyAlignment="1">
      <alignment horizontal="center"/>
    </xf>
    <xf numFmtId="2" fontId="4" fillId="34" borderId="24" xfId="0" applyNumberFormat="1" applyFont="1" applyFill="1" applyBorder="1" applyAlignment="1">
      <alignment horizontal="right"/>
    </xf>
    <xf numFmtId="0" fontId="4" fillId="34" borderId="24" xfId="0" applyFont="1" applyFill="1" applyBorder="1" applyAlignment="1">
      <alignment horizontal="right"/>
    </xf>
    <xf numFmtId="1" fontId="4" fillId="34" borderId="24" xfId="0" applyNumberFormat="1" applyFont="1" applyFill="1" applyBorder="1" applyAlignment="1">
      <alignment horizontal="right"/>
    </xf>
    <xf numFmtId="0" fontId="4" fillId="34" borderId="24" xfId="0" applyNumberFormat="1" applyFont="1" applyFill="1" applyBorder="1"/>
    <xf numFmtId="0" fontId="4" fillId="34" borderId="25" xfId="0" applyFont="1" applyFill="1" applyBorder="1" applyAlignment="1">
      <alignment horizontal="right"/>
    </xf>
    <xf numFmtId="0" fontId="4" fillId="34" borderId="26" xfId="0" applyNumberFormat="1" applyFont="1" applyFill="1" applyBorder="1"/>
    <xf numFmtId="0" fontId="4" fillId="34" borderId="18" xfId="0" applyNumberFormat="1" applyFont="1" applyFill="1" applyBorder="1" applyAlignment="1">
      <alignment wrapText="1"/>
    </xf>
    <xf numFmtId="0" fontId="4" fillId="34" borderId="18" xfId="0" applyFont="1" applyFill="1" applyBorder="1" applyAlignment="1">
      <alignment horizontal="center"/>
    </xf>
    <xf numFmtId="0" fontId="4" fillId="34" borderId="18" xfId="0" applyNumberFormat="1" applyFont="1" applyFill="1" applyBorder="1" applyAlignment="1">
      <alignment horizontal="center"/>
    </xf>
    <xf numFmtId="2" fontId="4" fillId="34" borderId="18" xfId="0" applyNumberFormat="1" applyFont="1" applyFill="1" applyBorder="1" applyAlignment="1">
      <alignment horizontal="right"/>
    </xf>
    <xf numFmtId="0" fontId="4" fillId="34" borderId="18" xfId="0" applyFont="1" applyFill="1" applyBorder="1" applyAlignment="1">
      <alignment horizontal="right"/>
    </xf>
    <xf numFmtId="1" fontId="4" fillId="34" borderId="18" xfId="0" applyNumberFormat="1" applyFont="1" applyFill="1" applyBorder="1" applyAlignment="1">
      <alignment horizontal="right"/>
    </xf>
    <xf numFmtId="0" fontId="4" fillId="34" borderId="18" xfId="0" applyNumberFormat="1" applyFont="1" applyFill="1" applyBorder="1"/>
    <xf numFmtId="0" fontId="4" fillId="34" borderId="22" xfId="0" applyFont="1" applyFill="1" applyBorder="1" applyAlignment="1">
      <alignment horizontal="right"/>
    </xf>
    <xf numFmtId="0" fontId="4" fillId="34" borderId="23" xfId="41" applyFont="1" applyFill="1" applyBorder="1"/>
    <xf numFmtId="0" fontId="4" fillId="34" borderId="24" xfId="41" applyFont="1" applyFill="1" applyBorder="1" applyAlignment="1">
      <alignment wrapText="1"/>
    </xf>
    <xf numFmtId="0" fontId="4" fillId="34" borderId="24" xfId="41" applyFont="1" applyFill="1" applyBorder="1" applyAlignment="1">
      <alignment horizontal="center" wrapText="1"/>
    </xf>
    <xf numFmtId="0" fontId="4" fillId="34" borderId="24" xfId="41" applyFont="1" applyFill="1" applyBorder="1" applyAlignment="1">
      <alignment horizontal="center"/>
    </xf>
    <xf numFmtId="2" fontId="4" fillId="34" borderId="24" xfId="41" applyNumberFormat="1" applyFont="1" applyFill="1" applyBorder="1" applyAlignment="1">
      <alignment horizontal="right"/>
    </xf>
    <xf numFmtId="0" fontId="4" fillId="34" borderId="24" xfId="41" applyFont="1" applyFill="1" applyBorder="1" applyAlignment="1">
      <alignment horizontal="right"/>
    </xf>
    <xf numFmtId="0" fontId="4" fillId="34" borderId="24" xfId="41" applyFont="1" applyFill="1" applyBorder="1"/>
    <xf numFmtId="0" fontId="4" fillId="34" borderId="25" xfId="41" applyFont="1" applyFill="1" applyBorder="1"/>
    <xf numFmtId="0" fontId="4" fillId="34" borderId="26" xfId="41" applyFont="1" applyFill="1" applyBorder="1"/>
    <xf numFmtId="0" fontId="4" fillId="34" borderId="18" xfId="41" applyFont="1" applyFill="1" applyBorder="1" applyAlignment="1">
      <alignment wrapText="1"/>
    </xf>
    <xf numFmtId="0" fontId="4" fillId="34" borderId="18" xfId="41" applyFont="1" applyFill="1" applyBorder="1" applyAlignment="1">
      <alignment horizontal="center" wrapText="1"/>
    </xf>
    <xf numFmtId="0" fontId="4" fillId="34" borderId="18" xfId="41" applyFont="1" applyFill="1" applyBorder="1" applyAlignment="1">
      <alignment horizontal="center"/>
    </xf>
    <xf numFmtId="2" fontId="4" fillId="34" borderId="18" xfId="41" applyNumberFormat="1" applyFont="1" applyFill="1" applyBorder="1" applyAlignment="1">
      <alignment horizontal="right"/>
    </xf>
    <xf numFmtId="0" fontId="4" fillId="34" borderId="18" xfId="41" applyFont="1" applyFill="1" applyBorder="1" applyAlignment="1">
      <alignment horizontal="right"/>
    </xf>
    <xf numFmtId="0" fontId="4" fillId="34" borderId="18" xfId="41" applyFont="1" applyFill="1" applyBorder="1"/>
    <xf numFmtId="0" fontId="4" fillId="34" borderId="22" xfId="41" applyFont="1" applyFill="1" applyBorder="1"/>
    <xf numFmtId="0" fontId="4" fillId="34" borderId="23" xfId="41" applyFont="1" applyFill="1" applyBorder="1" applyAlignment="1"/>
    <xf numFmtId="0" fontId="4" fillId="34" borderId="24" xfId="41" applyNumberFormat="1" applyFont="1" applyFill="1" applyBorder="1" applyAlignment="1">
      <alignment horizontal="right"/>
    </xf>
    <xf numFmtId="0" fontId="4" fillId="34" borderId="24" xfId="41" applyFont="1" applyFill="1" applyBorder="1" applyAlignment="1"/>
    <xf numFmtId="0" fontId="4" fillId="34" borderId="25" xfId="41" applyFont="1" applyFill="1" applyBorder="1" applyAlignment="1"/>
    <xf numFmtId="0" fontId="4" fillId="34" borderId="26" xfId="41" applyFont="1" applyFill="1" applyBorder="1" applyAlignment="1"/>
    <xf numFmtId="0" fontId="4" fillId="34" borderId="18" xfId="41" applyNumberFormat="1" applyFont="1" applyFill="1" applyBorder="1" applyAlignment="1">
      <alignment horizontal="right"/>
    </xf>
    <xf numFmtId="0" fontId="4" fillId="34" borderId="18" xfId="41" applyFont="1" applyFill="1" applyBorder="1" applyAlignment="1"/>
    <xf numFmtId="0" fontId="4" fillId="34" borderId="22" xfId="41" applyFont="1" applyFill="1" applyBorder="1" applyAlignment="1"/>
    <xf numFmtId="0" fontId="24" fillId="34" borderId="23" xfId="41" applyFont="1" applyFill="1" applyBorder="1"/>
    <xf numFmtId="0" fontId="24" fillId="34" borderId="24" xfId="41" applyFont="1" applyFill="1" applyBorder="1" applyAlignment="1">
      <alignment wrapText="1"/>
    </xf>
    <xf numFmtId="0" fontId="24" fillId="34" borderId="24" xfId="41" applyFont="1" applyFill="1" applyBorder="1" applyAlignment="1">
      <alignment horizontal="center" wrapText="1"/>
    </xf>
    <xf numFmtId="0" fontId="24" fillId="34" borderId="24" xfId="41" applyFont="1" applyFill="1" applyBorder="1" applyAlignment="1">
      <alignment horizontal="center"/>
    </xf>
    <xf numFmtId="2" fontId="24" fillId="34" borderId="24" xfId="41" applyNumberFormat="1" applyFont="1" applyFill="1" applyBorder="1" applyAlignment="1">
      <alignment horizontal="right"/>
    </xf>
    <xf numFmtId="0" fontId="24" fillId="34" borderId="24" xfId="41" applyFont="1" applyFill="1" applyBorder="1" applyAlignment="1">
      <alignment horizontal="right"/>
    </xf>
    <xf numFmtId="0" fontId="24" fillId="34" borderId="24" xfId="41" applyFont="1" applyFill="1" applyBorder="1"/>
    <xf numFmtId="0" fontId="24" fillId="34" borderId="25" xfId="41" applyFont="1" applyFill="1" applyBorder="1"/>
    <xf numFmtId="0" fontId="24" fillId="34" borderId="26" xfId="41" applyFont="1" applyFill="1" applyBorder="1"/>
    <xf numFmtId="0" fontId="24" fillId="34" borderId="18" xfId="41" applyFont="1" applyFill="1" applyBorder="1" applyAlignment="1">
      <alignment wrapText="1"/>
    </xf>
    <xf numFmtId="0" fontId="24" fillId="34" borderId="18" xfId="41" applyFont="1" applyFill="1" applyBorder="1" applyAlignment="1">
      <alignment horizontal="center" wrapText="1"/>
    </xf>
    <xf numFmtId="0" fontId="24" fillId="34" borderId="18" xfId="41" applyFont="1" applyFill="1" applyBorder="1" applyAlignment="1">
      <alignment horizontal="center"/>
    </xf>
    <xf numFmtId="2" fontId="24" fillId="34" borderId="18" xfId="41" applyNumberFormat="1" applyFont="1" applyFill="1" applyBorder="1" applyAlignment="1">
      <alignment horizontal="right"/>
    </xf>
    <xf numFmtId="0" fontId="24" fillId="34" borderId="18" xfId="41" applyFont="1" applyFill="1" applyBorder="1" applyAlignment="1">
      <alignment horizontal="right"/>
    </xf>
    <xf numFmtId="0" fontId="24" fillId="34" borderId="18" xfId="41" applyFont="1" applyFill="1" applyBorder="1"/>
    <xf numFmtId="0" fontId="24" fillId="34" borderId="22" xfId="41" applyFont="1" applyFill="1" applyBorder="1"/>
    <xf numFmtId="0" fontId="27" fillId="35" borderId="23" xfId="41" applyFont="1" applyFill="1" applyBorder="1"/>
    <xf numFmtId="0" fontId="27" fillId="35" borderId="24" xfId="41" applyFont="1" applyFill="1" applyBorder="1" applyAlignment="1">
      <alignment wrapText="1"/>
    </xf>
    <xf numFmtId="0" fontId="27" fillId="35" borderId="24" xfId="41" applyFont="1" applyFill="1" applyBorder="1" applyAlignment="1">
      <alignment horizontal="center" wrapText="1"/>
    </xf>
    <xf numFmtId="0" fontId="27" fillId="35" borderId="24" xfId="41" applyFont="1" applyFill="1" applyBorder="1" applyAlignment="1">
      <alignment horizontal="center"/>
    </xf>
    <xf numFmtId="0" fontId="27" fillId="35" borderId="24" xfId="41" applyFont="1" applyFill="1" applyBorder="1" applyAlignment="1">
      <alignment horizontal="right"/>
    </xf>
    <xf numFmtId="0" fontId="27" fillId="35" borderId="24" xfId="41" applyFont="1" applyFill="1" applyBorder="1"/>
    <xf numFmtId="0" fontId="27" fillId="35" borderId="25" xfId="41" applyFont="1" applyFill="1" applyBorder="1"/>
    <xf numFmtId="0" fontId="27" fillId="35" borderId="26" xfId="41" applyFont="1" applyFill="1" applyBorder="1"/>
    <xf numFmtId="0" fontId="27" fillId="35" borderId="18" xfId="41" applyFont="1" applyFill="1" applyBorder="1" applyAlignment="1">
      <alignment wrapText="1"/>
    </xf>
    <xf numFmtId="0" fontId="27" fillId="35" borderId="18" xfId="41" applyFont="1" applyFill="1" applyBorder="1" applyAlignment="1">
      <alignment horizontal="center" wrapText="1"/>
    </xf>
    <xf numFmtId="0" fontId="27" fillId="35" borderId="18" xfId="41" applyFont="1" applyFill="1" applyBorder="1" applyAlignment="1">
      <alignment horizontal="center"/>
    </xf>
    <xf numFmtId="2" fontId="27" fillId="35" borderId="18" xfId="41" applyNumberFormat="1" applyFont="1" applyFill="1" applyBorder="1" applyAlignment="1">
      <alignment horizontal="right"/>
    </xf>
    <xf numFmtId="0" fontId="27" fillId="35" borderId="18" xfId="41" applyFont="1" applyFill="1" applyBorder="1" applyAlignment="1">
      <alignment horizontal="right"/>
    </xf>
    <xf numFmtId="0" fontId="27" fillId="35" borderId="18" xfId="41" applyFont="1" applyFill="1" applyBorder="1"/>
    <xf numFmtId="0" fontId="27" fillId="35" borderId="22" xfId="41" applyFont="1" applyFill="1" applyBorder="1"/>
    <xf numFmtId="0" fontId="4" fillId="34" borderId="25" xfId="41" applyFont="1" applyFill="1" applyBorder="1" applyAlignment="1">
      <alignment horizontal="right"/>
    </xf>
    <xf numFmtId="0" fontId="4" fillId="34" borderId="22" xfId="41" applyFont="1" applyFill="1" applyBorder="1" applyAlignment="1">
      <alignment horizontal="right"/>
    </xf>
    <xf numFmtId="2" fontId="4" fillId="34" borderId="24" xfId="41" applyNumberFormat="1" applyFont="1" applyFill="1" applyBorder="1" applyAlignment="1">
      <alignment horizontal="center"/>
    </xf>
    <xf numFmtId="1" fontId="4" fillId="34" borderId="24" xfId="41" applyNumberFormat="1" applyFont="1" applyFill="1" applyBorder="1" applyAlignment="1">
      <alignment horizontal="right"/>
    </xf>
    <xf numFmtId="3" fontId="4" fillId="34" borderId="24" xfId="41" applyNumberFormat="1" applyFont="1" applyFill="1" applyBorder="1" applyAlignment="1">
      <alignment horizontal="right"/>
    </xf>
    <xf numFmtId="1" fontId="4" fillId="34" borderId="25" xfId="41" applyNumberFormat="1" applyFont="1" applyFill="1" applyBorder="1" applyAlignment="1"/>
    <xf numFmtId="2" fontId="4" fillId="34" borderId="18" xfId="41" applyNumberFormat="1" applyFont="1" applyFill="1" applyBorder="1" applyAlignment="1">
      <alignment horizontal="center"/>
    </xf>
    <xf numFmtId="1" fontId="4" fillId="34" borderId="18" xfId="41" applyNumberFormat="1" applyFont="1" applyFill="1" applyBorder="1" applyAlignment="1">
      <alignment horizontal="right"/>
    </xf>
    <xf numFmtId="3" fontId="4" fillId="34" borderId="18" xfId="41" applyNumberFormat="1" applyFont="1" applyFill="1" applyBorder="1" applyAlignment="1">
      <alignment horizontal="right"/>
    </xf>
    <xf numFmtId="1" fontId="4" fillId="34" borderId="22" xfId="41" applyNumberFormat="1" applyFont="1" applyFill="1" applyBorder="1" applyAlignment="1"/>
    <xf numFmtId="0" fontId="27" fillId="35" borderId="23" xfId="41" applyFont="1" applyFill="1" applyBorder="1" applyAlignment="1"/>
    <xf numFmtId="2" fontId="27" fillId="35" borderId="24" xfId="41" applyNumberFormat="1" applyFont="1" applyFill="1" applyBorder="1" applyAlignment="1">
      <alignment horizontal="center"/>
    </xf>
    <xf numFmtId="2" fontId="27" fillId="35" borderId="24" xfId="41" applyNumberFormat="1" applyFont="1" applyFill="1" applyBorder="1" applyAlignment="1">
      <alignment horizontal="right"/>
    </xf>
    <xf numFmtId="1" fontId="27" fillId="35" borderId="24" xfId="41" applyNumberFormat="1" applyFont="1" applyFill="1" applyBorder="1" applyAlignment="1">
      <alignment horizontal="right"/>
    </xf>
    <xf numFmtId="3" fontId="27" fillId="35" borderId="24" xfId="41" applyNumberFormat="1" applyFont="1" applyFill="1" applyBorder="1" applyAlignment="1">
      <alignment horizontal="right"/>
    </xf>
    <xf numFmtId="0" fontId="27" fillId="35" borderId="24" xfId="41" applyFont="1" applyFill="1" applyBorder="1" applyAlignment="1"/>
    <xf numFmtId="1" fontId="27" fillId="35" borderId="25" xfId="41" applyNumberFormat="1" applyFont="1" applyFill="1" applyBorder="1" applyAlignment="1"/>
    <xf numFmtId="0" fontId="27" fillId="35" borderId="26" xfId="41" applyFont="1" applyFill="1" applyBorder="1" applyAlignment="1"/>
    <xf numFmtId="2" fontId="27" fillId="35" borderId="18" xfId="41" applyNumberFormat="1" applyFont="1" applyFill="1" applyBorder="1" applyAlignment="1">
      <alignment horizontal="center"/>
    </xf>
    <xf numFmtId="1" fontId="27" fillId="35" borderId="18" xfId="41" applyNumberFormat="1" applyFont="1" applyFill="1" applyBorder="1" applyAlignment="1">
      <alignment horizontal="right"/>
    </xf>
    <xf numFmtId="0" fontId="27" fillId="35" borderId="18" xfId="41" applyFont="1" applyFill="1" applyBorder="1" applyAlignment="1"/>
    <xf numFmtId="1" fontId="27" fillId="35" borderId="22" xfId="41" applyNumberFormat="1" applyFont="1" applyFill="1" applyBorder="1" applyAlignment="1"/>
    <xf numFmtId="0" fontId="27" fillId="35" borderId="24" xfId="41" applyNumberFormat="1" applyFont="1" applyFill="1" applyBorder="1" applyAlignment="1">
      <alignment horizontal="right"/>
    </xf>
    <xf numFmtId="0" fontId="27" fillId="35" borderId="25" xfId="41" applyFont="1" applyFill="1" applyBorder="1" applyAlignment="1"/>
    <xf numFmtId="0" fontId="27" fillId="35" borderId="22" xfId="41" applyFont="1" applyFill="1" applyBorder="1" applyAlignment="1"/>
    <xf numFmtId="0" fontId="4" fillId="34" borderId="24" xfId="0" applyNumberFormat="1" applyFont="1" applyFill="1" applyBorder="1" applyAlignment="1">
      <alignment horizontal="center" wrapText="1"/>
    </xf>
    <xf numFmtId="0" fontId="4" fillId="34" borderId="24" xfId="0" applyNumberFormat="1" applyFont="1" applyFill="1" applyBorder="1" applyAlignment="1">
      <alignment horizontal="right" wrapText="1"/>
    </xf>
    <xf numFmtId="0" fontId="4" fillId="34" borderId="24" xfId="0" applyNumberFormat="1" applyFont="1" applyFill="1" applyBorder="1" applyAlignment="1">
      <alignment horizontal="right"/>
    </xf>
    <xf numFmtId="0" fontId="4" fillId="34" borderId="25" xfId="0" applyNumberFormat="1" applyFont="1" applyFill="1" applyBorder="1" applyAlignment="1">
      <alignment horizontal="right"/>
    </xf>
    <xf numFmtId="0" fontId="4" fillId="34" borderId="18" xfId="0" applyNumberFormat="1" applyFont="1" applyFill="1" applyBorder="1" applyAlignment="1">
      <alignment horizontal="center" wrapText="1"/>
    </xf>
    <xf numFmtId="0" fontId="4" fillId="34" borderId="18" xfId="0" applyNumberFormat="1" applyFont="1" applyFill="1" applyBorder="1" applyAlignment="1">
      <alignment horizontal="right" wrapText="1"/>
    </xf>
    <xf numFmtId="0" fontId="4" fillId="34" borderId="18" xfId="0" applyNumberFormat="1" applyFont="1" applyFill="1" applyBorder="1" applyAlignment="1">
      <alignment horizontal="right"/>
    </xf>
    <xf numFmtId="0" fontId="4" fillId="34" borderId="22" xfId="0" applyNumberFormat="1" applyFont="1" applyFill="1" applyBorder="1" applyAlignment="1">
      <alignment horizontal="right"/>
    </xf>
    <xf numFmtId="0" fontId="27" fillId="35" borderId="23" xfId="44" applyFont="1" applyFill="1" applyBorder="1"/>
    <xf numFmtId="0" fontId="27" fillId="35" borderId="24" xfId="44" applyFont="1" applyFill="1" applyBorder="1" applyAlignment="1">
      <alignment wrapText="1"/>
    </xf>
    <xf numFmtId="0" fontId="27" fillId="35" borderId="24" xfId="44" applyFont="1" applyFill="1" applyBorder="1" applyAlignment="1">
      <alignment horizontal="center"/>
    </xf>
    <xf numFmtId="2" fontId="27" fillId="35" borderId="24" xfId="44" applyNumberFormat="1" applyFont="1" applyFill="1" applyBorder="1" applyAlignment="1">
      <alignment horizontal="right"/>
    </xf>
    <xf numFmtId="0" fontId="27" fillId="35" borderId="24" xfId="44" applyFont="1" applyFill="1" applyBorder="1" applyAlignment="1">
      <alignment horizontal="right"/>
    </xf>
    <xf numFmtId="0" fontId="27" fillId="35" borderId="24" xfId="44" applyFont="1" applyFill="1" applyBorder="1"/>
    <xf numFmtId="0" fontId="27" fillId="35" borderId="25" xfId="44" applyFont="1" applyFill="1" applyBorder="1"/>
    <xf numFmtId="0" fontId="27" fillId="35" borderId="26" xfId="44" applyFont="1" applyFill="1" applyBorder="1"/>
    <xf numFmtId="0" fontId="27" fillId="35" borderId="18" xfId="44" applyFont="1" applyFill="1" applyBorder="1" applyAlignment="1">
      <alignment wrapText="1"/>
    </xf>
    <xf numFmtId="0" fontId="27" fillId="35" borderId="18" xfId="44" applyFont="1" applyFill="1" applyBorder="1" applyAlignment="1">
      <alignment horizontal="center"/>
    </xf>
    <xf numFmtId="2" fontId="27" fillId="35" borderId="18" xfId="44" applyNumberFormat="1" applyFont="1" applyFill="1" applyBorder="1" applyAlignment="1">
      <alignment horizontal="right"/>
    </xf>
    <xf numFmtId="0" fontId="27" fillId="35" borderId="18" xfId="44" applyFont="1" applyFill="1" applyBorder="1" applyAlignment="1">
      <alignment horizontal="right"/>
    </xf>
    <xf numFmtId="1" fontId="27" fillId="35" borderId="18" xfId="44" applyNumberFormat="1" applyFont="1" applyFill="1" applyBorder="1" applyAlignment="1">
      <alignment horizontal="right"/>
    </xf>
    <xf numFmtId="0" fontId="27" fillId="35" borderId="18" xfId="44" applyFont="1" applyFill="1" applyBorder="1"/>
    <xf numFmtId="0" fontId="27" fillId="35" borderId="22" xfId="44" applyFont="1" applyFill="1" applyBorder="1"/>
    <xf numFmtId="2" fontId="4" fillId="34" borderId="23" xfId="43" applyFont="1" applyFill="1" applyBorder="1">
      <protection locked="0"/>
    </xf>
    <xf numFmtId="0" fontId="4" fillId="34" borderId="24" xfId="43" applyNumberFormat="1" applyFont="1" applyFill="1" applyBorder="1" applyAlignment="1">
      <alignment wrapText="1"/>
      <protection locked="0"/>
    </xf>
    <xf numFmtId="2" fontId="4" fillId="34" borderId="24" xfId="43" applyFont="1" applyFill="1" applyBorder="1" applyAlignment="1">
      <alignment horizontal="center"/>
      <protection locked="0"/>
    </xf>
    <xf numFmtId="2" fontId="4" fillId="34" borderId="24" xfId="43" applyFont="1" applyFill="1" applyBorder="1" applyAlignment="1">
      <alignment horizontal="right"/>
      <protection locked="0"/>
    </xf>
    <xf numFmtId="1" fontId="4" fillId="34" borderId="24" xfId="43" applyNumberFormat="1" applyFont="1" applyFill="1" applyBorder="1" applyAlignment="1">
      <alignment horizontal="right"/>
      <protection locked="0"/>
    </xf>
    <xf numFmtId="2" fontId="4" fillId="34" borderId="24" xfId="43" applyFont="1" applyFill="1" applyBorder="1">
      <protection locked="0"/>
    </xf>
    <xf numFmtId="1" fontId="4" fillId="34" borderId="25" xfId="43" applyNumberFormat="1" applyFont="1" applyFill="1" applyBorder="1">
      <protection locked="0"/>
    </xf>
    <xf numFmtId="2" fontId="4" fillId="34" borderId="26" xfId="43" applyFont="1" applyFill="1" applyBorder="1">
      <protection locked="0"/>
    </xf>
    <xf numFmtId="2" fontId="4" fillId="34" borderId="18" xfId="43" applyFont="1" applyFill="1" applyBorder="1" applyAlignment="1">
      <alignment wrapText="1"/>
      <protection locked="0"/>
    </xf>
    <xf numFmtId="2" fontId="4" fillId="34" borderId="18" xfId="43" applyFont="1" applyFill="1" applyBorder="1" applyAlignment="1">
      <alignment horizontal="center"/>
      <protection locked="0"/>
    </xf>
    <xf numFmtId="2" fontId="4" fillId="34" borderId="18" xfId="43" applyFont="1" applyFill="1" applyBorder="1" applyAlignment="1">
      <alignment horizontal="right"/>
      <protection locked="0"/>
    </xf>
    <xf numFmtId="1" fontId="4" fillId="34" borderId="18" xfId="43" applyNumberFormat="1" applyFont="1" applyFill="1" applyBorder="1" applyAlignment="1">
      <alignment horizontal="right"/>
      <protection locked="0"/>
    </xf>
    <xf numFmtId="2" fontId="4" fillId="34" borderId="18" xfId="43" applyFont="1" applyFill="1" applyBorder="1">
      <protection locked="0"/>
    </xf>
    <xf numFmtId="1" fontId="4" fillId="34" borderId="22" xfId="43" applyNumberFormat="1" applyFont="1" applyFill="1" applyBorder="1">
      <protection locked="0"/>
    </xf>
    <xf numFmtId="2" fontId="27" fillId="35" borderId="23" xfId="43" applyFont="1" applyFill="1" applyBorder="1">
      <protection locked="0"/>
    </xf>
    <xf numFmtId="1" fontId="27" fillId="35" borderId="24" xfId="43" applyNumberFormat="1" applyFont="1" applyFill="1" applyBorder="1" applyAlignment="1">
      <alignment wrapText="1"/>
      <protection locked="0"/>
    </xf>
    <xf numFmtId="2" fontId="27" fillId="35" borderId="24" xfId="43" applyFont="1" applyFill="1" applyBorder="1" applyAlignment="1">
      <alignment horizontal="center"/>
      <protection locked="0"/>
    </xf>
    <xf numFmtId="2" fontId="27" fillId="35" borderId="24" xfId="43" applyFont="1" applyFill="1" applyBorder="1" applyAlignment="1">
      <alignment horizontal="right"/>
      <protection locked="0"/>
    </xf>
    <xf numFmtId="1" fontId="27" fillId="35" borderId="24" xfId="43" applyNumberFormat="1" applyFont="1" applyFill="1" applyBorder="1" applyAlignment="1">
      <alignment horizontal="right"/>
      <protection locked="0"/>
    </xf>
    <xf numFmtId="2" fontId="27" fillId="35" borderId="24" xfId="43" applyFont="1" applyFill="1" applyBorder="1">
      <protection locked="0"/>
    </xf>
    <xf numFmtId="1" fontId="27" fillId="35" borderId="25" xfId="43" applyNumberFormat="1" applyFont="1" applyFill="1" applyBorder="1">
      <protection locked="0"/>
    </xf>
    <xf numFmtId="2" fontId="27" fillId="35" borderId="26" xfId="43" applyFont="1" applyFill="1" applyBorder="1">
      <protection locked="0"/>
    </xf>
    <xf numFmtId="2" fontId="27" fillId="35" borderId="18" xfId="43" applyFont="1" applyFill="1" applyBorder="1" applyAlignment="1">
      <alignment wrapText="1"/>
      <protection locked="0"/>
    </xf>
    <xf numFmtId="2" fontId="27" fillId="35" borderId="18" xfId="43" applyFont="1" applyFill="1" applyBorder="1" applyAlignment="1">
      <alignment horizontal="center"/>
      <protection locked="0"/>
    </xf>
    <xf numFmtId="2" fontId="27" fillId="35" borderId="18" xfId="43" applyFont="1" applyFill="1" applyBorder="1" applyAlignment="1">
      <alignment horizontal="right"/>
      <protection locked="0"/>
    </xf>
    <xf numFmtId="1" fontId="27" fillId="35" borderId="18" xfId="43" applyNumberFormat="1" applyFont="1" applyFill="1" applyBorder="1" applyAlignment="1">
      <alignment horizontal="right"/>
      <protection locked="0"/>
    </xf>
    <xf numFmtId="2" fontId="27" fillId="35" borderId="18" xfId="43" applyFont="1" applyFill="1" applyBorder="1">
      <protection locked="0"/>
    </xf>
    <xf numFmtId="1" fontId="27" fillId="35" borderId="22" xfId="43" applyNumberFormat="1" applyFont="1" applyFill="1" applyBorder="1">
      <protection locked="0"/>
    </xf>
    <xf numFmtId="0" fontId="4" fillId="34" borderId="24" xfId="0" applyFont="1" applyFill="1" applyBorder="1" applyAlignment="1">
      <alignment wrapText="1"/>
    </xf>
    <xf numFmtId="0" fontId="4" fillId="34" borderId="18" xfId="0" applyFont="1" applyFill="1" applyBorder="1" applyAlignment="1">
      <alignment wrapText="1"/>
    </xf>
    <xf numFmtId="0" fontId="24" fillId="34" borderId="24" xfId="0" applyFont="1" applyFill="1" applyBorder="1" applyAlignment="1">
      <alignment horizontal="right"/>
    </xf>
    <xf numFmtId="0" fontId="24" fillId="34" borderId="18" xfId="0" applyFont="1" applyFill="1" applyBorder="1" applyAlignment="1">
      <alignment horizontal="right"/>
    </xf>
    <xf numFmtId="0" fontId="4" fillId="34" borderId="23" xfId="0" applyFont="1" applyFill="1" applyBorder="1"/>
    <xf numFmtId="1" fontId="4" fillId="34" borderId="24" xfId="0" applyNumberFormat="1" applyFont="1" applyFill="1" applyBorder="1" applyAlignment="1">
      <alignment horizontal="center"/>
    </xf>
    <xf numFmtId="0" fontId="4" fillId="34" borderId="24" xfId="0" applyFont="1" applyFill="1" applyBorder="1"/>
    <xf numFmtId="0" fontId="4" fillId="34" borderId="25" xfId="0" applyFont="1" applyFill="1" applyBorder="1"/>
    <xf numFmtId="0" fontId="4" fillId="34" borderId="26" xfId="0" applyFont="1" applyFill="1" applyBorder="1"/>
    <xf numFmtId="1" fontId="4" fillId="34" borderId="18" xfId="0" applyNumberFormat="1" applyFont="1" applyFill="1" applyBorder="1" applyAlignment="1">
      <alignment horizontal="center"/>
    </xf>
    <xf numFmtId="0" fontId="4" fillId="34" borderId="18" xfId="0" applyFont="1" applyFill="1" applyBorder="1"/>
    <xf numFmtId="0" fontId="4" fillId="34" borderId="22" xfId="0" applyFont="1" applyFill="1" applyBorder="1"/>
    <xf numFmtId="0" fontId="4" fillId="34" borderId="24" xfId="41" applyFont="1" applyFill="1" applyBorder="1" applyAlignment="1">
      <alignment horizontal="left" wrapText="1"/>
    </xf>
    <xf numFmtId="0" fontId="4" fillId="34" borderId="18" xfId="41" applyFont="1" applyFill="1" applyBorder="1" applyAlignment="1">
      <alignment horizontal="left" wrapText="1"/>
    </xf>
    <xf numFmtId="0" fontId="24" fillId="34" borderId="23" xfId="41" applyFont="1" applyFill="1" applyBorder="1" applyAlignment="1"/>
    <xf numFmtId="0" fontId="24" fillId="34" borderId="24" xfId="41" applyFont="1" applyFill="1" applyBorder="1" applyAlignment="1"/>
    <xf numFmtId="0" fontId="24" fillId="34" borderId="25" xfId="41" applyFont="1" applyFill="1" applyBorder="1" applyAlignment="1">
      <alignment horizontal="right"/>
    </xf>
    <xf numFmtId="0" fontId="24" fillId="34" borderId="26" xfId="41" applyFont="1" applyFill="1" applyBorder="1" applyAlignment="1"/>
    <xf numFmtId="0" fontId="24" fillId="34" borderId="18" xfId="41" applyFont="1" applyFill="1" applyBorder="1" applyAlignment="1"/>
    <xf numFmtId="0" fontId="24" fillId="34" borderId="22" xfId="41" applyFont="1" applyFill="1" applyBorder="1" applyAlignment="1">
      <alignment horizontal="right"/>
    </xf>
    <xf numFmtId="1" fontId="4" fillId="34" borderId="25" xfId="41" applyNumberFormat="1" applyFont="1" applyFill="1" applyBorder="1"/>
    <xf numFmtId="1" fontId="4" fillId="34" borderId="22" xfId="41" applyNumberFormat="1" applyFont="1" applyFill="1" applyBorder="1"/>
    <xf numFmtId="0" fontId="2" fillId="34" borderId="25" xfId="0" applyNumberFormat="1" applyFont="1" applyFill="1" applyBorder="1" applyAlignment="1">
      <alignment horizontal="right"/>
    </xf>
    <xf numFmtId="0" fontId="2" fillId="34" borderId="22" xfId="0" applyNumberFormat="1" applyFont="1" applyFill="1" applyBorder="1" applyAlignment="1">
      <alignment horizontal="right"/>
    </xf>
    <xf numFmtId="0" fontId="27" fillId="35" borderId="23" xfId="0" applyNumberFormat="1" applyFont="1" applyFill="1" applyBorder="1"/>
    <xf numFmtId="0" fontId="27" fillId="35" borderId="24" xfId="0" applyNumberFormat="1" applyFont="1" applyFill="1" applyBorder="1" applyAlignment="1">
      <alignment wrapText="1"/>
    </xf>
    <xf numFmtId="0" fontId="27" fillId="35" borderId="24" xfId="0" applyFont="1" applyFill="1" applyBorder="1" applyAlignment="1">
      <alignment horizontal="center"/>
    </xf>
    <xf numFmtId="0" fontId="27" fillId="35" borderId="24" xfId="0" applyNumberFormat="1" applyFont="1" applyFill="1" applyBorder="1" applyAlignment="1">
      <alignment horizontal="center"/>
    </xf>
    <xf numFmtId="2" fontId="27" fillId="35" borderId="24" xfId="0" applyNumberFormat="1" applyFont="1" applyFill="1" applyBorder="1" applyAlignment="1">
      <alignment horizontal="right"/>
    </xf>
    <xf numFmtId="0" fontId="27" fillId="35" borderId="24" xfId="0" applyFont="1" applyFill="1" applyBorder="1" applyAlignment="1">
      <alignment horizontal="right"/>
    </xf>
    <xf numFmtId="1" fontId="27" fillId="35" borderId="24" xfId="0" applyNumberFormat="1" applyFont="1" applyFill="1" applyBorder="1" applyAlignment="1">
      <alignment horizontal="right"/>
    </xf>
    <xf numFmtId="0" fontId="27" fillId="35" borderId="24" xfId="0" applyNumberFormat="1" applyFont="1" applyFill="1" applyBorder="1"/>
    <xf numFmtId="0" fontId="27" fillId="35" borderId="25" xfId="0" applyFont="1" applyFill="1" applyBorder="1" applyAlignment="1">
      <alignment horizontal="right"/>
    </xf>
    <xf numFmtId="0" fontId="27" fillId="35" borderId="26" xfId="0" applyNumberFormat="1" applyFont="1" applyFill="1" applyBorder="1"/>
    <xf numFmtId="0" fontId="27" fillId="35" borderId="18" xfId="0" applyNumberFormat="1" applyFont="1" applyFill="1" applyBorder="1" applyAlignment="1">
      <alignment wrapText="1"/>
    </xf>
    <xf numFmtId="0" fontId="27" fillId="35" borderId="18" xfId="0" applyFont="1" applyFill="1" applyBorder="1" applyAlignment="1">
      <alignment horizontal="center"/>
    </xf>
    <xf numFmtId="0" fontId="27" fillId="35" borderId="18" xfId="0" applyNumberFormat="1" applyFont="1" applyFill="1" applyBorder="1" applyAlignment="1">
      <alignment horizontal="center"/>
    </xf>
    <xf numFmtId="2" fontId="27" fillId="35" borderId="18" xfId="0" applyNumberFormat="1" applyFont="1" applyFill="1" applyBorder="1" applyAlignment="1">
      <alignment horizontal="right"/>
    </xf>
    <xf numFmtId="0" fontId="27" fillId="35" borderId="18" xfId="0" applyFont="1" applyFill="1" applyBorder="1" applyAlignment="1">
      <alignment horizontal="right"/>
    </xf>
    <xf numFmtId="1" fontId="27" fillId="35" borderId="18" xfId="0" applyNumberFormat="1" applyFont="1" applyFill="1" applyBorder="1" applyAlignment="1">
      <alignment horizontal="right"/>
    </xf>
    <xf numFmtId="0" fontId="27" fillId="35" borderId="18" xfId="0" applyNumberFormat="1" applyFont="1" applyFill="1" applyBorder="1"/>
    <xf numFmtId="0" fontId="27" fillId="35" borderId="22" xfId="0" applyFont="1" applyFill="1" applyBorder="1" applyAlignment="1">
      <alignment horizontal="right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" fillId="0" borderId="27" xfId="0" applyFont="1" applyFill="1" applyBorder="1"/>
    <xf numFmtId="0" fontId="2" fillId="0" borderId="28" xfId="0" applyFont="1" applyFill="1" applyBorder="1" applyAlignment="1">
      <alignment wrapText="1"/>
    </xf>
    <xf numFmtId="0" fontId="22" fillId="0" borderId="29" xfId="0" applyFont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6" fillId="0" borderId="29" xfId="0" applyFont="1" applyFill="1" applyBorder="1" applyAlignment="1">
      <alignment horizontal="center"/>
    </xf>
    <xf numFmtId="0" fontId="2" fillId="0" borderId="28" xfId="0" applyFont="1" applyFill="1" applyBorder="1" applyAlignment="1"/>
    <xf numFmtId="0" fontId="2" fillId="0" borderId="30" xfId="0" applyFont="1" applyFill="1" applyBorder="1" applyAlignment="1"/>
    <xf numFmtId="0" fontId="2" fillId="0" borderId="31" xfId="0" applyFont="1" applyFill="1" applyBorder="1" applyAlignment="1">
      <alignment wrapText="1"/>
    </xf>
    <xf numFmtId="0" fontId="2" fillId="0" borderId="32" xfId="0" applyFont="1" applyFill="1" applyBorder="1"/>
    <xf numFmtId="0" fontId="2" fillId="0" borderId="33" xfId="0" applyFont="1" applyFill="1" applyBorder="1" applyAlignment="1"/>
    <xf numFmtId="0" fontId="2" fillId="0" borderId="34" xfId="0" applyFont="1" applyFill="1" applyBorder="1"/>
    <xf numFmtId="0" fontId="2" fillId="0" borderId="19" xfId="0" applyFont="1" applyFill="1" applyBorder="1" applyAlignment="1"/>
    <xf numFmtId="0" fontId="26" fillId="0" borderId="35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center"/>
    </xf>
    <xf numFmtId="0" fontId="2" fillId="0" borderId="34" xfId="44" applyFont="1" applyBorder="1" applyAlignment="1">
      <alignment vertical="center"/>
    </xf>
    <xf numFmtId="0" fontId="2" fillId="0" borderId="19" xfId="44" applyFont="1" applyBorder="1" applyAlignment="1">
      <alignment vertical="center"/>
    </xf>
    <xf numFmtId="0" fontId="2" fillId="0" borderId="36" xfId="44" applyFont="1" applyBorder="1" applyAlignment="1">
      <alignment vertical="center"/>
    </xf>
    <xf numFmtId="0" fontId="2" fillId="0" borderId="20" xfId="44" applyFont="1" applyBorder="1" applyAlignment="1">
      <alignment vertical="center"/>
    </xf>
    <xf numFmtId="0" fontId="21" fillId="0" borderId="36" xfId="44" applyFont="1" applyBorder="1" applyAlignment="1">
      <alignment vertical="center"/>
    </xf>
    <xf numFmtId="0" fontId="21" fillId="0" borderId="20" xfId="44" applyFont="1" applyBorder="1" applyAlignment="1">
      <alignment vertical="center"/>
    </xf>
    <xf numFmtId="0" fontId="21" fillId="0" borderId="37" xfId="44" applyFont="1" applyBorder="1" applyAlignment="1">
      <alignment vertical="center"/>
    </xf>
    <xf numFmtId="0" fontId="21" fillId="0" borderId="38" xfId="44" applyFont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36" xfId="0" applyNumberFormat="1" applyFont="1" applyBorder="1" applyAlignment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37" xfId="0" applyNumberFormat="1" applyFont="1" applyBorder="1" applyAlignment="1">
      <alignment vertical="center"/>
    </xf>
    <xf numFmtId="0" fontId="2" fillId="0" borderId="38" xfId="0" applyFont="1" applyBorder="1" applyAlignment="1">
      <alignment horizontal="right" vertical="center"/>
    </xf>
    <xf numFmtId="0" fontId="3" fillId="0" borderId="34" xfId="41" applyFont="1" applyBorder="1" applyAlignment="1">
      <alignment vertical="center" wrapText="1"/>
    </xf>
    <xf numFmtId="1" fontId="3" fillId="0" borderId="19" xfId="41" applyNumberFormat="1" applyFont="1" applyBorder="1" applyAlignment="1">
      <alignment vertical="center" wrapText="1"/>
    </xf>
    <xf numFmtId="0" fontId="3" fillId="0" borderId="36" xfId="41" applyFont="1" applyBorder="1" applyAlignment="1">
      <alignment vertical="center" wrapText="1"/>
    </xf>
    <xf numFmtId="1" fontId="3" fillId="0" borderId="20" xfId="41" applyNumberFormat="1" applyFont="1" applyBorder="1" applyAlignment="1">
      <alignment vertical="center" wrapText="1"/>
    </xf>
    <xf numFmtId="0" fontId="3" fillId="0" borderId="20" xfId="41" applyFont="1" applyBorder="1" applyAlignment="1">
      <alignment vertical="center" wrapText="1"/>
    </xf>
    <xf numFmtId="0" fontId="3" fillId="0" borderId="37" xfId="41" applyFont="1" applyBorder="1" applyAlignment="1">
      <alignment vertical="center" wrapText="1"/>
    </xf>
    <xf numFmtId="0" fontId="3" fillId="0" borderId="38" xfId="41" applyFont="1" applyBorder="1" applyAlignment="1">
      <alignment vertical="center" wrapText="1"/>
    </xf>
    <xf numFmtId="0" fontId="3" fillId="0" borderId="34" xfId="41" applyFont="1" applyBorder="1" applyAlignment="1">
      <alignment vertical="center"/>
    </xf>
    <xf numFmtId="1" fontId="3" fillId="0" borderId="19" xfId="41" applyNumberFormat="1" applyFont="1" applyBorder="1" applyAlignment="1">
      <alignment vertical="center"/>
    </xf>
    <xf numFmtId="0" fontId="3" fillId="0" borderId="36" xfId="41" applyFont="1" applyBorder="1" applyAlignment="1">
      <alignment vertical="center"/>
    </xf>
    <xf numFmtId="1" fontId="3" fillId="0" borderId="20" xfId="41" applyNumberFormat="1" applyFont="1" applyBorder="1" applyAlignment="1">
      <alignment vertical="center"/>
    </xf>
    <xf numFmtId="0" fontId="3" fillId="0" borderId="20" xfId="41" applyFont="1" applyBorder="1" applyAlignment="1">
      <alignment vertical="center"/>
    </xf>
    <xf numFmtId="0" fontId="21" fillId="0" borderId="36" xfId="41" applyFont="1" applyFill="1" applyBorder="1" applyAlignment="1">
      <alignment vertical="center"/>
    </xf>
    <xf numFmtId="0" fontId="21" fillId="0" borderId="20" xfId="41" applyFont="1" applyBorder="1" applyAlignment="1">
      <alignment vertical="center"/>
    </xf>
    <xf numFmtId="0" fontId="21" fillId="0" borderId="36" xfId="41" applyFont="1" applyFill="1" applyBorder="1" applyAlignment="1">
      <alignment vertical="center" wrapText="1"/>
    </xf>
    <xf numFmtId="0" fontId="21" fillId="0" borderId="37" xfId="41" applyFont="1" applyFill="1" applyBorder="1" applyAlignment="1">
      <alignment vertical="center"/>
    </xf>
    <xf numFmtId="0" fontId="21" fillId="0" borderId="38" xfId="41" applyFont="1" applyBorder="1" applyAlignment="1">
      <alignment vertical="center"/>
    </xf>
    <xf numFmtId="1" fontId="21" fillId="0" borderId="20" xfId="41" applyNumberFormat="1" applyFont="1" applyBorder="1" applyAlignment="1">
      <alignment vertical="center"/>
    </xf>
    <xf numFmtId="0" fontId="21" fillId="0" borderId="37" xfId="41" applyFont="1" applyFill="1" applyBorder="1" applyAlignment="1">
      <alignment vertical="center" wrapText="1"/>
    </xf>
    <xf numFmtId="0" fontId="3" fillId="0" borderId="37" xfId="41" applyFont="1" applyBorder="1" applyAlignment="1">
      <alignment vertical="center"/>
    </xf>
    <xf numFmtId="0" fontId="3" fillId="0" borderId="38" xfId="41" applyFont="1" applyBorder="1" applyAlignment="1">
      <alignment vertical="center"/>
    </xf>
    <xf numFmtId="0" fontId="3" fillId="0" borderId="19" xfId="41" applyFont="1" applyBorder="1" applyAlignment="1">
      <alignment vertical="center"/>
    </xf>
    <xf numFmtId="0" fontId="3" fillId="0" borderId="20" xfId="41" applyFont="1" applyFill="1" applyBorder="1" applyAlignment="1">
      <alignment horizontal="right" vertical="center"/>
    </xf>
    <xf numFmtId="0" fontId="3" fillId="0" borderId="38" xfId="41" applyFont="1" applyFill="1" applyBorder="1" applyAlignment="1">
      <alignment horizontal="right" vertical="center"/>
    </xf>
    <xf numFmtId="1" fontId="21" fillId="0" borderId="38" xfId="41" applyNumberFormat="1" applyFont="1" applyBorder="1" applyAlignment="1">
      <alignment vertical="center"/>
    </xf>
    <xf numFmtId="0" fontId="3" fillId="0" borderId="36" xfId="41" applyFont="1" applyFill="1" applyBorder="1" applyAlignment="1">
      <alignment vertical="center"/>
    </xf>
    <xf numFmtId="0" fontId="21" fillId="0" borderId="37" xfId="41" applyFont="1" applyBorder="1" applyAlignment="1">
      <alignment vertical="center" wrapText="1"/>
    </xf>
    <xf numFmtId="0" fontId="21" fillId="0" borderId="38" xfId="41" applyFont="1" applyFill="1" applyBorder="1" applyAlignment="1">
      <alignment horizontal="right" vertical="center"/>
    </xf>
    <xf numFmtId="0" fontId="2" fillId="2" borderId="36" xfId="0" applyNumberFormat="1" applyFont="1" applyFill="1" applyBorder="1" applyAlignment="1">
      <alignment vertical="center"/>
    </xf>
    <xf numFmtId="0" fontId="2" fillId="0" borderId="20" xfId="0" applyNumberFormat="1" applyFont="1" applyBorder="1" applyAlignment="1">
      <alignment horizontal="right" vertical="center"/>
    </xf>
    <xf numFmtId="0" fontId="2" fillId="2" borderId="37" xfId="0" applyNumberFormat="1" applyFont="1" applyFill="1" applyBorder="1" applyAlignment="1">
      <alignment vertical="center"/>
    </xf>
    <xf numFmtId="0" fontId="2" fillId="0" borderId="38" xfId="0" applyNumberFormat="1" applyFont="1" applyBorder="1" applyAlignment="1">
      <alignment horizontal="right" vertical="center"/>
    </xf>
    <xf numFmtId="2" fontId="2" fillId="0" borderId="36" xfId="43" applyFont="1" applyBorder="1" applyAlignment="1">
      <alignment vertical="center"/>
      <protection locked="0"/>
    </xf>
    <xf numFmtId="1" fontId="2" fillId="0" borderId="20" xfId="43" applyNumberFormat="1" applyFont="1" applyBorder="1" applyAlignment="1">
      <alignment vertical="center"/>
      <protection locked="0"/>
    </xf>
    <xf numFmtId="0" fontId="2" fillId="0" borderId="37" xfId="44" applyFont="1" applyBorder="1" applyAlignment="1">
      <alignment vertical="center"/>
    </xf>
    <xf numFmtId="0" fontId="2" fillId="0" borderId="38" xfId="44" applyFont="1" applyBorder="1" applyAlignment="1">
      <alignment vertical="center"/>
    </xf>
    <xf numFmtId="2" fontId="2" fillId="0" borderId="34" xfId="43" applyFont="1" applyBorder="1" applyAlignment="1">
      <alignment vertical="center"/>
      <protection locked="0"/>
    </xf>
    <xf numFmtId="1" fontId="2" fillId="0" borderId="19" xfId="43" applyNumberFormat="1" applyFont="1" applyBorder="1" applyAlignment="1">
      <alignment vertical="center"/>
      <protection locked="0"/>
    </xf>
    <xf numFmtId="2" fontId="2" fillId="0" borderId="37" xfId="43" applyFont="1" applyBorder="1" applyAlignment="1">
      <alignment vertical="center"/>
      <protection locked="0"/>
    </xf>
    <xf numFmtId="1" fontId="2" fillId="0" borderId="38" xfId="43" applyNumberFormat="1" applyFont="1" applyBorder="1" applyAlignment="1">
      <alignment vertical="center"/>
      <protection locked="0"/>
    </xf>
    <xf numFmtId="0" fontId="21" fillId="0" borderId="37" xfId="0" applyNumberFormat="1" applyFont="1" applyBorder="1" applyAlignment="1">
      <alignment vertical="center"/>
    </xf>
    <xf numFmtId="0" fontId="21" fillId="0" borderId="38" xfId="0" applyNumberFormat="1" applyFont="1" applyBorder="1" applyAlignment="1">
      <alignment horizontal="right" vertical="center"/>
    </xf>
    <xf numFmtId="0" fontId="2" fillId="2" borderId="36" xfId="0" applyFont="1" applyFill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1" fillId="0" borderId="36" xfId="0" applyNumberFormat="1" applyFont="1" applyBorder="1" applyAlignment="1">
      <alignment vertical="center"/>
    </xf>
    <xf numFmtId="0" fontId="21" fillId="0" borderId="20" xfId="0" applyNumberFormat="1" applyFont="1" applyBorder="1" applyAlignment="1">
      <alignment horizontal="right" vertical="center"/>
    </xf>
    <xf numFmtId="0" fontId="21" fillId="2" borderId="37" xfId="0" applyNumberFormat="1" applyFont="1" applyFill="1" applyBorder="1" applyAlignment="1">
      <alignment vertical="center"/>
    </xf>
    <xf numFmtId="0" fontId="2" fillId="0" borderId="34" xfId="0" applyNumberFormat="1" applyFont="1" applyBorder="1" applyAlignment="1">
      <alignment vertical="center"/>
    </xf>
    <xf numFmtId="0" fontId="2" fillId="0" borderId="19" xfId="0" applyFont="1" applyBorder="1" applyAlignment="1">
      <alignment horizontal="right" vertical="center"/>
    </xf>
    <xf numFmtId="0" fontId="21" fillId="2" borderId="36" xfId="0" applyNumberFormat="1" applyFont="1" applyFill="1" applyBorder="1" applyAlignment="1">
      <alignment vertical="center"/>
    </xf>
    <xf numFmtId="2" fontId="21" fillId="0" borderId="37" xfId="43" applyFont="1" applyBorder="1" applyAlignment="1">
      <alignment vertical="center"/>
      <protection locked="0"/>
    </xf>
    <xf numFmtId="1" fontId="21" fillId="0" borderId="38" xfId="43" applyNumberFormat="1" applyFont="1" applyBorder="1" applyAlignment="1">
      <alignment vertical="center"/>
      <protection locked="0"/>
    </xf>
    <xf numFmtId="0" fontId="21" fillId="2" borderId="36" xfId="0" applyFont="1" applyFill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2" borderId="37" xfId="0" applyFont="1" applyFill="1" applyBorder="1" applyAlignment="1">
      <alignment vertical="center"/>
    </xf>
    <xf numFmtId="0" fontId="21" fillId="0" borderId="38" xfId="0" applyFont="1" applyBorder="1" applyAlignment="1">
      <alignment vertical="center"/>
    </xf>
    <xf numFmtId="0" fontId="21" fillId="0" borderId="37" xfId="41" applyFont="1" applyBorder="1" applyAlignment="1">
      <alignment vertical="center"/>
    </xf>
    <xf numFmtId="0" fontId="2" fillId="0" borderId="34" xfId="44" applyFont="1" applyBorder="1"/>
    <xf numFmtId="0" fontId="2" fillId="0" borderId="19" xfId="44" applyFont="1" applyBorder="1"/>
    <xf numFmtId="0" fontId="2" fillId="0" borderId="36" xfId="44" applyFont="1" applyBorder="1"/>
    <xf numFmtId="0" fontId="2" fillId="0" borderId="20" xfId="44" applyFont="1" applyBorder="1"/>
    <xf numFmtId="2" fontId="2" fillId="0" borderId="36" xfId="43" applyFont="1" applyBorder="1">
      <protection locked="0"/>
    </xf>
    <xf numFmtId="1" fontId="2" fillId="0" borderId="20" xfId="43" applyNumberFormat="1" applyFont="1" applyBorder="1">
      <protection locked="0"/>
    </xf>
    <xf numFmtId="2" fontId="2" fillId="0" borderId="37" xfId="43" applyFont="1" applyBorder="1">
      <protection locked="0"/>
    </xf>
    <xf numFmtId="1" fontId="2" fillId="0" borderId="38" xfId="43" applyNumberFormat="1" applyFont="1" applyBorder="1">
      <protection locked="0"/>
    </xf>
    <xf numFmtId="0" fontId="3" fillId="0" borderId="0" xfId="0" applyFont="1" applyBorder="1" applyAlignment="1">
      <alignment vertical="center" wrapText="1"/>
    </xf>
    <xf numFmtId="0" fontId="21" fillId="0" borderId="36" xfId="41" applyFont="1" applyBorder="1" applyAlignment="1">
      <alignment vertical="center"/>
    </xf>
    <xf numFmtId="0" fontId="21" fillId="0" borderId="20" xfId="41" applyFont="1" applyFill="1" applyBorder="1" applyAlignment="1">
      <alignment horizontal="right" vertical="center"/>
    </xf>
    <xf numFmtId="0" fontId="2" fillId="2" borderId="34" xfId="0" applyNumberFormat="1" applyFont="1" applyFill="1" applyBorder="1" applyAlignment="1">
      <alignment vertical="center"/>
    </xf>
    <xf numFmtId="0" fontId="2" fillId="0" borderId="19" xfId="0" applyNumberFormat="1" applyFont="1" applyBorder="1" applyAlignment="1">
      <alignment horizontal="right" vertical="center"/>
    </xf>
    <xf numFmtId="0" fontId="2" fillId="0" borderId="34" xfId="0" applyNumberFormat="1" applyFont="1" applyBorder="1" applyAlignment="1"/>
    <xf numFmtId="0" fontId="2" fillId="0" borderId="19" xfId="0" applyFont="1" applyBorder="1" applyAlignment="1">
      <alignment horizontal="right"/>
    </xf>
    <xf numFmtId="0" fontId="2" fillId="0" borderId="36" xfId="0" applyNumberFormat="1" applyFont="1" applyBorder="1" applyAlignment="1"/>
    <xf numFmtId="0" fontId="2" fillId="0" borderId="20" xfId="0" applyFont="1" applyBorder="1" applyAlignment="1">
      <alignment horizontal="right"/>
    </xf>
    <xf numFmtId="0" fontId="2" fillId="2" borderId="36" xfId="0" applyNumberFormat="1" applyFont="1" applyFill="1" applyBorder="1" applyAlignment="1"/>
    <xf numFmtId="0" fontId="2" fillId="0" borderId="20" xfId="0" applyNumberFormat="1" applyFont="1" applyBorder="1" applyAlignment="1">
      <alignment horizontal="right"/>
    </xf>
    <xf numFmtId="0" fontId="2" fillId="2" borderId="37" xfId="0" applyNumberFormat="1" applyFont="1" applyFill="1" applyBorder="1" applyAlignment="1"/>
    <xf numFmtId="0" fontId="2" fillId="0" borderId="38" xfId="0" applyNumberFormat="1" applyFont="1" applyBorder="1" applyAlignment="1">
      <alignment horizontal="right"/>
    </xf>
    <xf numFmtId="0" fontId="21" fillId="0" borderId="38" xfId="0" applyFont="1" applyBorder="1" applyAlignment="1">
      <alignment horizontal="right" vertical="center"/>
    </xf>
    <xf numFmtId="1" fontId="3" fillId="0" borderId="38" xfId="41" applyNumberFormat="1" applyFont="1" applyBorder="1" applyAlignment="1">
      <alignment vertical="center"/>
    </xf>
    <xf numFmtId="0" fontId="2" fillId="2" borderId="34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2" fillId="2" borderId="36" xfId="0" applyNumberFormat="1" applyFont="1" applyFill="1" applyBorder="1"/>
    <xf numFmtId="0" fontId="2" fillId="2" borderId="37" xfId="0" applyNumberFormat="1" applyFont="1" applyFill="1" applyBorder="1"/>
    <xf numFmtId="0" fontId="2" fillId="0" borderId="37" xfId="44" applyFont="1" applyBorder="1"/>
    <xf numFmtId="0" fontId="2" fillId="0" borderId="38" xfId="44" applyFont="1" applyBorder="1"/>
    <xf numFmtId="0" fontId="21" fillId="0" borderId="20" xfId="0" applyFont="1" applyBorder="1" applyAlignment="1">
      <alignment horizontal="right" vertical="center"/>
    </xf>
    <xf numFmtId="0" fontId="25" fillId="0" borderId="0" xfId="0" applyFont="1" applyFill="1"/>
    <xf numFmtId="0" fontId="0" fillId="0" borderId="0" xfId="0" applyFill="1"/>
    <xf numFmtId="1" fontId="0" fillId="0" borderId="0" xfId="0" applyNumberFormat="1" applyFill="1"/>
    <xf numFmtId="0" fontId="28" fillId="0" borderId="0" xfId="0" applyFont="1" applyFill="1"/>
    <xf numFmtId="1" fontId="28" fillId="0" borderId="0" xfId="0" applyNumberFormat="1" applyFont="1" applyFill="1"/>
  </cellXfs>
  <cellStyles count="45">
    <cellStyle name="20 % - zvýraznenie1" xfId="18" builtinId="30" customBuiltin="1"/>
    <cellStyle name="20 % - zvýraznenie2" xfId="22" builtinId="34" customBuiltin="1"/>
    <cellStyle name="20 % - zvýraznenie3" xfId="26" builtinId="38" customBuiltin="1"/>
    <cellStyle name="20 % - zvýraznenie4" xfId="30" builtinId="42" customBuiltin="1"/>
    <cellStyle name="20 % - zvýraznenie5" xfId="34" builtinId="46" customBuiltin="1"/>
    <cellStyle name="20 % - zvýraznenie6" xfId="38" builtinId="50" customBuiltin="1"/>
    <cellStyle name="40 % - zvýraznenie1" xfId="19" builtinId="31" customBuiltin="1"/>
    <cellStyle name="40 % - zvýraznenie2" xfId="23" builtinId="35" customBuiltin="1"/>
    <cellStyle name="40 % - zvýraznenie3" xfId="27" builtinId="39" customBuiltin="1"/>
    <cellStyle name="40 % - zvýraznenie4" xfId="31" builtinId="43" customBuiltin="1"/>
    <cellStyle name="40 % - zvýraznenie5" xfId="35" builtinId="47" customBuiltin="1"/>
    <cellStyle name="40 % - zvýraznenie6" xfId="39" builtinId="51" customBuiltin="1"/>
    <cellStyle name="60 % - zvýraznenie1" xfId="20" builtinId="32" customBuiltin="1"/>
    <cellStyle name="60 % - zvýraznenie2" xfId="24" builtinId="36" customBuiltin="1"/>
    <cellStyle name="60 % - zvýraznenie3" xfId="28" builtinId="40" customBuiltin="1"/>
    <cellStyle name="60 % - zvýraznenie4" xfId="32" builtinId="44" customBuiltin="1"/>
    <cellStyle name="60 % - zvýraznenie5" xfId="36" builtinId="48" customBuiltin="1"/>
    <cellStyle name="60 % - zvýraznenie6" xfId="40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Normálne 2" xfId="41"/>
    <cellStyle name="Normálne 3" xfId="44"/>
    <cellStyle name="Normálne 4" xfId="43"/>
    <cellStyle name="Poznámka 2" xfId="42"/>
    <cellStyle name="Prepojená bunka" xfId="12" builtinId="24" customBuiltin="1"/>
    <cellStyle name="Spolu" xfId="16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1" builtinId="33" customBuiltin="1"/>
    <cellStyle name="Zvýraznenie3" xfId="25" builtinId="37" customBuiltin="1"/>
    <cellStyle name="Zvýraznenie4" xfId="29" builtinId="41" customBuiltin="1"/>
    <cellStyle name="Zvýraznenie5" xfId="33" builtinId="45" customBuiltin="1"/>
    <cellStyle name="Zvýraznenie6" xfId="37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3"/>
  <sheetViews>
    <sheetView tabSelected="1" zoomScaleNormal="100" workbookViewId="0">
      <selection activeCell="L373" sqref="L373"/>
    </sheetView>
  </sheetViews>
  <sheetFormatPr defaultRowHeight="18" outlineLevelRow="4"/>
  <cols>
    <col min="1" max="1" width="9.28515625" style="1" customWidth="1"/>
    <col min="2" max="2" width="27.5703125" style="156" customWidth="1"/>
    <col min="3" max="3" width="35.28515625" style="156" customWidth="1"/>
    <col min="4" max="4" width="5.85546875" style="16" customWidth="1"/>
    <col min="5" max="5" width="4" style="16" customWidth="1"/>
    <col min="6" max="6" width="9.42578125" style="1" customWidth="1"/>
    <col min="7" max="8" width="9.140625" style="1"/>
    <col min="9" max="9" width="11.85546875" style="1" customWidth="1"/>
    <col min="10" max="10" width="21.42578125" style="1" customWidth="1"/>
    <col min="11" max="11" width="8" style="1" customWidth="1"/>
    <col min="12" max="12" width="9.140625" style="501"/>
    <col min="13" max="13" width="9.5703125" style="622" bestFit="1" customWidth="1"/>
  </cols>
  <sheetData>
    <row r="1" spans="1:13" s="5" customFormat="1" ht="29.25" customHeight="1" thickBot="1">
      <c r="A1" s="621" t="s">
        <v>1282</v>
      </c>
      <c r="B1" s="156"/>
      <c r="C1" s="156"/>
      <c r="D1" s="16"/>
      <c r="E1" s="16"/>
      <c r="F1" s="1"/>
      <c r="G1" s="1"/>
      <c r="H1" s="1"/>
      <c r="I1" s="1"/>
      <c r="J1" s="1"/>
      <c r="K1" s="1"/>
      <c r="L1" s="501"/>
      <c r="M1" s="622"/>
    </row>
    <row r="2" spans="1:13">
      <c r="A2" s="506" t="s">
        <v>59</v>
      </c>
      <c r="B2" s="507" t="s">
        <v>60</v>
      </c>
      <c r="C2" s="507"/>
      <c r="D2" s="508" t="s">
        <v>61</v>
      </c>
      <c r="E2" s="509" t="s">
        <v>62</v>
      </c>
      <c r="F2" s="510" t="s">
        <v>63</v>
      </c>
      <c r="G2" s="509" t="s">
        <v>64</v>
      </c>
      <c r="H2" s="511" t="s">
        <v>65</v>
      </c>
      <c r="I2" s="512"/>
      <c r="J2" s="509" t="s">
        <v>66</v>
      </c>
      <c r="K2" s="513" t="s">
        <v>1283</v>
      </c>
    </row>
    <row r="3" spans="1:13">
      <c r="A3" s="514" t="s">
        <v>67</v>
      </c>
      <c r="B3" s="157" t="s">
        <v>2126</v>
      </c>
      <c r="C3" s="157"/>
      <c r="D3" s="12"/>
      <c r="E3" s="12"/>
      <c r="F3" s="70" t="s">
        <v>68</v>
      </c>
      <c r="G3" s="12" t="s">
        <v>69</v>
      </c>
      <c r="H3" s="10" t="s">
        <v>1284</v>
      </c>
      <c r="I3" s="11" t="s">
        <v>1285</v>
      </c>
      <c r="J3" s="13"/>
      <c r="K3" s="515"/>
    </row>
    <row r="4" spans="1:13">
      <c r="A4" s="516"/>
      <c r="B4" s="158"/>
      <c r="C4" s="158"/>
      <c r="D4" s="14"/>
      <c r="E4" s="14"/>
      <c r="F4" s="69" t="s">
        <v>67</v>
      </c>
      <c r="G4" s="15"/>
      <c r="H4" s="15"/>
      <c r="I4" s="15"/>
      <c r="J4" s="2"/>
      <c r="K4" s="517"/>
    </row>
    <row r="5" spans="1:13" ht="14.25" customHeight="1" thickBot="1">
      <c r="A5" s="518" t="s">
        <v>70</v>
      </c>
      <c r="B5" s="159" t="s">
        <v>71</v>
      </c>
      <c r="C5" s="159"/>
      <c r="D5" s="39" t="s">
        <v>72</v>
      </c>
      <c r="E5" s="39" t="s">
        <v>73</v>
      </c>
      <c r="F5" s="39" t="s">
        <v>74</v>
      </c>
      <c r="G5" s="39" t="s">
        <v>75</v>
      </c>
      <c r="H5" s="39" t="s">
        <v>76</v>
      </c>
      <c r="I5" s="39" t="s">
        <v>77</v>
      </c>
      <c r="J5" s="39" t="s">
        <v>78</v>
      </c>
      <c r="K5" s="519" t="s">
        <v>79</v>
      </c>
    </row>
    <row r="6" spans="1:13" ht="36.75" outlineLevel="4" thickTop="1">
      <c r="A6" s="520" t="s">
        <v>949</v>
      </c>
      <c r="B6" s="72" t="s">
        <v>950</v>
      </c>
      <c r="C6" s="72" t="s">
        <v>1412</v>
      </c>
      <c r="D6" s="79" t="s">
        <v>2</v>
      </c>
      <c r="E6" s="79" t="s">
        <v>9</v>
      </c>
      <c r="F6" s="80">
        <v>2.3330000000000002</v>
      </c>
      <c r="G6" s="81">
        <v>12240</v>
      </c>
      <c r="H6" s="81">
        <v>4835</v>
      </c>
      <c r="I6" s="81"/>
      <c r="J6" s="71" t="s">
        <v>1286</v>
      </c>
      <c r="K6" s="521">
        <v>10</v>
      </c>
    </row>
    <row r="7" spans="1:13" ht="36" outlineLevel="4">
      <c r="A7" s="522" t="s">
        <v>965</v>
      </c>
      <c r="B7" s="74" t="s">
        <v>966</v>
      </c>
      <c r="C7" s="74" t="s">
        <v>1413</v>
      </c>
      <c r="D7" s="82" t="s">
        <v>2</v>
      </c>
      <c r="E7" s="82" t="s">
        <v>3</v>
      </c>
      <c r="F7" s="83">
        <v>2.25</v>
      </c>
      <c r="G7" s="84">
        <v>23280</v>
      </c>
      <c r="H7" s="84">
        <v>5595</v>
      </c>
      <c r="I7" s="84"/>
      <c r="J7" s="73" t="s">
        <v>1286</v>
      </c>
      <c r="K7" s="523">
        <v>10</v>
      </c>
    </row>
    <row r="8" spans="1:13" outlineLevel="4">
      <c r="A8" s="522" t="s">
        <v>975</v>
      </c>
      <c r="B8" s="74" t="s">
        <v>976</v>
      </c>
      <c r="C8" s="74" t="s">
        <v>1414</v>
      </c>
      <c r="D8" s="82" t="s">
        <v>2</v>
      </c>
      <c r="E8" s="82" t="s">
        <v>3</v>
      </c>
      <c r="F8" s="83">
        <v>9.1325000000000003</v>
      </c>
      <c r="G8" s="84">
        <v>34800</v>
      </c>
      <c r="H8" s="84">
        <v>22710</v>
      </c>
      <c r="I8" s="84"/>
      <c r="J8" s="73" t="s">
        <v>1286</v>
      </c>
      <c r="K8" s="523">
        <v>10</v>
      </c>
    </row>
    <row r="9" spans="1:13" ht="36" outlineLevel="4">
      <c r="A9" s="522" t="s">
        <v>979</v>
      </c>
      <c r="B9" s="74" t="s">
        <v>980</v>
      </c>
      <c r="C9" s="74" t="s">
        <v>1415</v>
      </c>
      <c r="D9" s="82" t="s">
        <v>2</v>
      </c>
      <c r="E9" s="82" t="s">
        <v>9</v>
      </c>
      <c r="F9" s="83">
        <v>2</v>
      </c>
      <c r="G9" s="84">
        <v>18840</v>
      </c>
      <c r="H9" s="84">
        <v>4145</v>
      </c>
      <c r="I9" s="84"/>
      <c r="J9" s="73" t="s">
        <v>1286</v>
      </c>
      <c r="K9" s="523">
        <v>10</v>
      </c>
    </row>
    <row r="10" spans="1:13" ht="36" outlineLevel="4">
      <c r="A10" s="522" t="s">
        <v>983</v>
      </c>
      <c r="B10" s="74" t="s">
        <v>984</v>
      </c>
      <c r="C10" s="74" t="s">
        <v>1416</v>
      </c>
      <c r="D10" s="82" t="s">
        <v>2</v>
      </c>
      <c r="E10" s="82" t="s">
        <v>3</v>
      </c>
      <c r="F10" s="83">
        <v>3.8330000000000002</v>
      </c>
      <c r="G10" s="84">
        <v>30780</v>
      </c>
      <c r="H10" s="84">
        <v>9532</v>
      </c>
      <c r="I10" s="84"/>
      <c r="J10" s="73" t="s">
        <v>1286</v>
      </c>
      <c r="K10" s="523">
        <v>10</v>
      </c>
    </row>
    <row r="11" spans="1:13" ht="24" outlineLevel="4">
      <c r="A11" s="522" t="s">
        <v>989</v>
      </c>
      <c r="B11" s="74" t="s">
        <v>990</v>
      </c>
      <c r="C11" s="74" t="s">
        <v>1417</v>
      </c>
      <c r="D11" s="82" t="s">
        <v>2</v>
      </c>
      <c r="E11" s="82" t="s">
        <v>3</v>
      </c>
      <c r="F11" s="83">
        <v>4.9989999999999997</v>
      </c>
      <c r="G11" s="84">
        <v>29760</v>
      </c>
      <c r="H11" s="84">
        <v>12431</v>
      </c>
      <c r="I11" s="84"/>
      <c r="J11" s="73" t="s">
        <v>1286</v>
      </c>
      <c r="K11" s="523">
        <v>10</v>
      </c>
    </row>
    <row r="12" spans="1:13" ht="48" outlineLevel="4">
      <c r="A12" s="522" t="s">
        <v>991</v>
      </c>
      <c r="B12" s="74" t="s">
        <v>992</v>
      </c>
      <c r="C12" s="74" t="s">
        <v>1418</v>
      </c>
      <c r="D12" s="82" t="s">
        <v>2</v>
      </c>
      <c r="E12" s="82" t="s">
        <v>9</v>
      </c>
      <c r="F12" s="83">
        <v>1.9990000000000001</v>
      </c>
      <c r="G12" s="84">
        <v>7620</v>
      </c>
      <c r="H12" s="84">
        <v>4142</v>
      </c>
      <c r="I12" s="84"/>
      <c r="J12" s="73" t="s">
        <v>1286</v>
      </c>
      <c r="K12" s="523">
        <v>10</v>
      </c>
      <c r="L12" s="501" t="s">
        <v>2124</v>
      </c>
    </row>
    <row r="13" spans="1:13" ht="36" outlineLevel="4">
      <c r="A13" s="522" t="s">
        <v>1001</v>
      </c>
      <c r="B13" s="74" t="s">
        <v>1002</v>
      </c>
      <c r="C13" s="74" t="s">
        <v>1419</v>
      </c>
      <c r="D13" s="82" t="s">
        <v>2</v>
      </c>
      <c r="E13" s="82" t="s">
        <v>3</v>
      </c>
      <c r="F13" s="83">
        <v>2.5</v>
      </c>
      <c r="G13" s="84">
        <v>15000</v>
      </c>
      <c r="H13" s="84">
        <v>6217</v>
      </c>
      <c r="I13" s="84"/>
      <c r="J13" s="73" t="s">
        <v>1286</v>
      </c>
      <c r="K13" s="523">
        <v>10</v>
      </c>
      <c r="L13" s="501" t="s">
        <v>2124</v>
      </c>
    </row>
    <row r="14" spans="1:13" ht="24" outlineLevel="4">
      <c r="A14" s="522" t="s">
        <v>1003</v>
      </c>
      <c r="B14" s="74" t="s">
        <v>1004</v>
      </c>
      <c r="C14" s="74" t="s">
        <v>1420</v>
      </c>
      <c r="D14" s="82" t="s">
        <v>2</v>
      </c>
      <c r="E14" s="82" t="s">
        <v>9</v>
      </c>
      <c r="F14" s="83">
        <v>1.5</v>
      </c>
      <c r="G14" s="84">
        <v>7800</v>
      </c>
      <c r="H14" s="84">
        <v>3108</v>
      </c>
      <c r="I14" s="84"/>
      <c r="J14" s="73" t="s">
        <v>1286</v>
      </c>
      <c r="K14" s="523">
        <v>10</v>
      </c>
    </row>
    <row r="15" spans="1:13" ht="36" outlineLevel="4">
      <c r="A15" s="522" t="s">
        <v>1009</v>
      </c>
      <c r="B15" s="74" t="s">
        <v>1010</v>
      </c>
      <c r="C15" s="23" t="s">
        <v>1421</v>
      </c>
      <c r="D15" s="82" t="s">
        <v>2</v>
      </c>
      <c r="E15" s="82" t="s">
        <v>3</v>
      </c>
      <c r="F15" s="83">
        <v>2.5</v>
      </c>
      <c r="G15" s="84">
        <v>10560</v>
      </c>
      <c r="H15" s="84">
        <v>6217</v>
      </c>
      <c r="I15" s="84"/>
      <c r="J15" s="73" t="s">
        <v>1286</v>
      </c>
      <c r="K15" s="523">
        <v>10</v>
      </c>
      <c r="L15" s="501" t="s">
        <v>2124</v>
      </c>
    </row>
    <row r="16" spans="1:13" ht="24" outlineLevel="4">
      <c r="A16" s="522" t="s">
        <v>1013</v>
      </c>
      <c r="B16" s="74" t="s">
        <v>1014</v>
      </c>
      <c r="C16" s="23" t="s">
        <v>1422</v>
      </c>
      <c r="D16" s="82" t="s">
        <v>2</v>
      </c>
      <c r="E16" s="82" t="s">
        <v>9</v>
      </c>
      <c r="F16" s="83">
        <v>2.9990000000000001</v>
      </c>
      <c r="G16" s="84">
        <v>21360</v>
      </c>
      <c r="H16" s="84">
        <v>6215</v>
      </c>
      <c r="I16" s="84"/>
      <c r="J16" s="73" t="s">
        <v>1286</v>
      </c>
      <c r="K16" s="523">
        <v>10</v>
      </c>
      <c r="L16" s="501" t="s">
        <v>2124</v>
      </c>
    </row>
    <row r="17" spans="1:13" ht="36" outlineLevel="4">
      <c r="A17" s="522" t="s">
        <v>1015</v>
      </c>
      <c r="B17" s="74" t="s">
        <v>1016</v>
      </c>
      <c r="C17" s="23" t="s">
        <v>1423</v>
      </c>
      <c r="D17" s="82" t="s">
        <v>2</v>
      </c>
      <c r="E17" s="82" t="s">
        <v>9</v>
      </c>
      <c r="F17" s="83">
        <v>8.6325000000000003</v>
      </c>
      <c r="G17" s="84">
        <v>30000</v>
      </c>
      <c r="H17" s="84">
        <v>17889</v>
      </c>
      <c r="I17" s="84"/>
      <c r="J17" s="73" t="s">
        <v>1286</v>
      </c>
      <c r="K17" s="523">
        <v>10</v>
      </c>
    </row>
    <row r="18" spans="1:13" ht="36" outlineLevel="4">
      <c r="A18" s="522" t="s">
        <v>1023</v>
      </c>
      <c r="B18" s="74" t="s">
        <v>1024</v>
      </c>
      <c r="C18" s="23" t="s">
        <v>1424</v>
      </c>
      <c r="D18" s="82" t="s">
        <v>2</v>
      </c>
      <c r="E18" s="82" t="s">
        <v>6</v>
      </c>
      <c r="F18" s="83">
        <v>5</v>
      </c>
      <c r="G18" s="84">
        <v>19800</v>
      </c>
      <c r="H18" s="84">
        <v>8289</v>
      </c>
      <c r="I18" s="84"/>
      <c r="J18" s="73" t="s">
        <v>1286</v>
      </c>
      <c r="K18" s="523">
        <v>10</v>
      </c>
    </row>
    <row r="19" spans="1:13" ht="36" outlineLevel="4">
      <c r="A19" s="522" t="s">
        <v>1033</v>
      </c>
      <c r="B19" s="74" t="s">
        <v>1034</v>
      </c>
      <c r="C19" s="23" t="s">
        <v>1425</v>
      </c>
      <c r="D19" s="82" t="s">
        <v>2</v>
      </c>
      <c r="E19" s="82" t="s">
        <v>9</v>
      </c>
      <c r="F19" s="83">
        <v>9.8994999999999997</v>
      </c>
      <c r="G19" s="84">
        <v>36780</v>
      </c>
      <c r="H19" s="84">
        <v>20514</v>
      </c>
      <c r="I19" s="84"/>
      <c r="J19" s="73" t="s">
        <v>1286</v>
      </c>
      <c r="K19" s="523">
        <v>10</v>
      </c>
    </row>
    <row r="20" spans="1:13" ht="36" outlineLevel="4">
      <c r="A20" s="522" t="s">
        <v>1035</v>
      </c>
      <c r="B20" s="74" t="s">
        <v>1036</v>
      </c>
      <c r="C20" s="23" t="s">
        <v>1426</v>
      </c>
      <c r="D20" s="82" t="s">
        <v>2</v>
      </c>
      <c r="E20" s="82" t="s">
        <v>3</v>
      </c>
      <c r="F20" s="83">
        <v>1.833</v>
      </c>
      <c r="G20" s="84">
        <v>7080</v>
      </c>
      <c r="H20" s="84">
        <v>4558</v>
      </c>
      <c r="I20" s="84"/>
      <c r="J20" s="73" t="s">
        <v>1286</v>
      </c>
      <c r="K20" s="523">
        <v>10</v>
      </c>
    </row>
    <row r="21" spans="1:13" ht="60" outlineLevel="4">
      <c r="A21" s="524" t="s">
        <v>1077</v>
      </c>
      <c r="B21" s="76" t="s">
        <v>1078</v>
      </c>
      <c r="C21" s="27" t="s">
        <v>1427</v>
      </c>
      <c r="D21" s="85" t="s">
        <v>56</v>
      </c>
      <c r="E21" s="85" t="s">
        <v>3</v>
      </c>
      <c r="F21" s="86">
        <v>3.1659999999999999</v>
      </c>
      <c r="G21" s="87">
        <v>10200</v>
      </c>
      <c r="H21" s="87">
        <v>6635</v>
      </c>
      <c r="I21" s="87"/>
      <c r="J21" s="75" t="s">
        <v>1286</v>
      </c>
      <c r="K21" s="525">
        <v>10</v>
      </c>
    </row>
    <row r="22" spans="1:13" ht="36" outlineLevel="4">
      <c r="A22" s="524" t="s">
        <v>1083</v>
      </c>
      <c r="B22" s="76" t="s">
        <v>1084</v>
      </c>
      <c r="C22" s="27" t="s">
        <v>1428</v>
      </c>
      <c r="D22" s="85" t="s">
        <v>56</v>
      </c>
      <c r="E22" s="85" t="s">
        <v>3</v>
      </c>
      <c r="F22" s="86">
        <v>4.8319999999999999</v>
      </c>
      <c r="G22" s="87">
        <v>13680</v>
      </c>
      <c r="H22" s="87">
        <v>10127</v>
      </c>
      <c r="I22" s="87"/>
      <c r="J22" s="75" t="s">
        <v>1286</v>
      </c>
      <c r="K22" s="525">
        <v>10</v>
      </c>
    </row>
    <row r="23" spans="1:13" ht="36" outlineLevel="4">
      <c r="A23" s="524" t="s">
        <v>1087</v>
      </c>
      <c r="B23" s="76" t="s">
        <v>1088</v>
      </c>
      <c r="C23" s="27" t="s">
        <v>1429</v>
      </c>
      <c r="D23" s="85" t="s">
        <v>56</v>
      </c>
      <c r="E23" s="85" t="s">
        <v>9</v>
      </c>
      <c r="F23" s="86">
        <v>0.33300000000000002</v>
      </c>
      <c r="G23" s="87">
        <v>2640</v>
      </c>
      <c r="H23" s="87">
        <v>582</v>
      </c>
      <c r="I23" s="87"/>
      <c r="J23" s="75" t="s">
        <v>1286</v>
      </c>
      <c r="K23" s="525">
        <v>10</v>
      </c>
    </row>
    <row r="24" spans="1:13" ht="24.75" outlineLevel="4" thickBot="1">
      <c r="A24" s="526" t="s">
        <v>1089</v>
      </c>
      <c r="B24" s="78" t="s">
        <v>1090</v>
      </c>
      <c r="C24" s="44" t="s">
        <v>1430</v>
      </c>
      <c r="D24" s="88" t="s">
        <v>56</v>
      </c>
      <c r="E24" s="88" t="s">
        <v>3</v>
      </c>
      <c r="F24" s="89">
        <v>0.5</v>
      </c>
      <c r="G24" s="90">
        <v>4980</v>
      </c>
      <c r="H24" s="90">
        <v>1048</v>
      </c>
      <c r="I24" s="90"/>
      <c r="J24" s="77" t="s">
        <v>1286</v>
      </c>
      <c r="K24" s="527">
        <v>10</v>
      </c>
    </row>
    <row r="25" spans="1:13" s="5" customFormat="1" outlineLevel="3">
      <c r="A25" s="296"/>
      <c r="B25" s="297">
        <f>SUBTOTAL(3,B6:B24)</f>
        <v>19</v>
      </c>
      <c r="C25" s="297"/>
      <c r="D25" s="298"/>
      <c r="E25" s="298"/>
      <c r="F25" s="299"/>
      <c r="G25" s="300"/>
      <c r="H25" s="300"/>
      <c r="I25" s="300"/>
      <c r="J25" s="301" t="s">
        <v>2058</v>
      </c>
      <c r="K25" s="302"/>
      <c r="L25" s="501"/>
      <c r="M25" s="622"/>
    </row>
    <row r="26" spans="1:13" s="5" customFormat="1" ht="18.75" outlineLevel="2" thickBot="1">
      <c r="A26" s="303"/>
      <c r="B26" s="304"/>
      <c r="C26" s="304"/>
      <c r="D26" s="305"/>
      <c r="E26" s="305"/>
      <c r="F26" s="306">
        <f>SUBTOTAL(9,F6:F24)</f>
        <v>70.241499999999988</v>
      </c>
      <c r="G26" s="307"/>
      <c r="H26" s="307">
        <f>SUBTOTAL(9,H6:H24)</f>
        <v>154789</v>
      </c>
      <c r="I26" s="307">
        <f>SUBTOTAL(9,I6:I24)</f>
        <v>0</v>
      </c>
      <c r="J26" s="308" t="s">
        <v>1346</v>
      </c>
      <c r="K26" s="309"/>
      <c r="L26" s="501"/>
      <c r="M26" s="622"/>
    </row>
    <row r="27" spans="1:13" ht="24" outlineLevel="4">
      <c r="A27" s="528" t="s">
        <v>40</v>
      </c>
      <c r="B27" s="112" t="s">
        <v>1432</v>
      </c>
      <c r="C27" s="112" t="s">
        <v>1431</v>
      </c>
      <c r="D27" s="92" t="s">
        <v>2</v>
      </c>
      <c r="E27" s="93" t="s">
        <v>9</v>
      </c>
      <c r="F27" s="94">
        <v>1.833</v>
      </c>
      <c r="G27" s="95">
        <v>3480</v>
      </c>
      <c r="H27" s="96">
        <v>3480</v>
      </c>
      <c r="I27" s="97">
        <v>123</v>
      </c>
      <c r="J27" s="91" t="s">
        <v>1287</v>
      </c>
      <c r="K27" s="529">
        <v>1</v>
      </c>
    </row>
    <row r="28" spans="1:13" ht="36" outlineLevel="4">
      <c r="A28" s="530" t="s">
        <v>100</v>
      </c>
      <c r="B28" s="113" t="s">
        <v>101</v>
      </c>
      <c r="C28" s="113" t="s">
        <v>1433</v>
      </c>
      <c r="D28" s="99" t="s">
        <v>2</v>
      </c>
      <c r="E28" s="100" t="s">
        <v>3</v>
      </c>
      <c r="F28" s="101">
        <v>6</v>
      </c>
      <c r="G28" s="102">
        <v>12576</v>
      </c>
      <c r="H28" s="103">
        <v>12576</v>
      </c>
      <c r="I28" s="104">
        <v>898</v>
      </c>
      <c r="J28" s="98" t="s">
        <v>1287</v>
      </c>
      <c r="K28" s="531">
        <v>2</v>
      </c>
    </row>
    <row r="29" spans="1:13" ht="24" outlineLevel="4">
      <c r="A29" s="530" t="s">
        <v>102</v>
      </c>
      <c r="B29" s="113" t="s">
        <v>103</v>
      </c>
      <c r="C29" s="113" t="s">
        <v>1434</v>
      </c>
      <c r="D29" s="99" t="s">
        <v>2</v>
      </c>
      <c r="E29" s="100" t="s">
        <v>3</v>
      </c>
      <c r="F29" s="101">
        <v>7.383</v>
      </c>
      <c r="G29" s="102">
        <v>16680</v>
      </c>
      <c r="H29" s="103">
        <v>16580</v>
      </c>
      <c r="I29" s="104"/>
      <c r="J29" s="98" t="s">
        <v>1287</v>
      </c>
      <c r="K29" s="531">
        <v>2</v>
      </c>
    </row>
    <row r="30" spans="1:13" ht="36" outlineLevel="4">
      <c r="A30" s="530" t="s">
        <v>106</v>
      </c>
      <c r="B30" s="113" t="s">
        <v>107</v>
      </c>
      <c r="C30" s="113" t="s">
        <v>1435</v>
      </c>
      <c r="D30" s="99" t="s">
        <v>2</v>
      </c>
      <c r="E30" s="100" t="s">
        <v>9</v>
      </c>
      <c r="F30" s="101">
        <v>5.75</v>
      </c>
      <c r="G30" s="102">
        <v>12899</v>
      </c>
      <c r="H30" s="103">
        <v>10330</v>
      </c>
      <c r="I30" s="104"/>
      <c r="J30" s="98" t="s">
        <v>1287</v>
      </c>
      <c r="K30" s="531">
        <v>2</v>
      </c>
    </row>
    <row r="31" spans="1:13" ht="36" outlineLevel="4">
      <c r="A31" s="530" t="s">
        <v>128</v>
      </c>
      <c r="B31" s="113" t="s">
        <v>129</v>
      </c>
      <c r="C31" s="113" t="s">
        <v>1436</v>
      </c>
      <c r="D31" s="99" t="s">
        <v>2</v>
      </c>
      <c r="E31" s="100" t="s">
        <v>9</v>
      </c>
      <c r="F31" s="101">
        <v>4.3330000000000002</v>
      </c>
      <c r="G31" s="102">
        <v>12000</v>
      </c>
      <c r="H31" s="103">
        <v>7784</v>
      </c>
      <c r="I31" s="104"/>
      <c r="J31" s="98" t="s">
        <v>1287</v>
      </c>
      <c r="K31" s="531">
        <v>2</v>
      </c>
    </row>
    <row r="32" spans="1:13" ht="48.75" outlineLevel="4" thickBot="1">
      <c r="A32" s="532" t="s">
        <v>164</v>
      </c>
      <c r="B32" s="114" t="s">
        <v>165</v>
      </c>
      <c r="C32" s="114" t="s">
        <v>1437</v>
      </c>
      <c r="D32" s="106" t="s">
        <v>2</v>
      </c>
      <c r="E32" s="107" t="s">
        <v>3</v>
      </c>
      <c r="F32" s="108">
        <v>9.25</v>
      </c>
      <c r="G32" s="109">
        <v>34896</v>
      </c>
      <c r="H32" s="110">
        <v>20772</v>
      </c>
      <c r="I32" s="111"/>
      <c r="J32" s="105" t="s">
        <v>1287</v>
      </c>
      <c r="K32" s="533">
        <v>2</v>
      </c>
    </row>
    <row r="33" spans="1:13" s="5" customFormat="1" outlineLevel="3">
      <c r="A33" s="310"/>
      <c r="B33" s="311">
        <f>SUBTOTAL(3,B27:B32)</f>
        <v>6</v>
      </c>
      <c r="C33" s="311"/>
      <c r="D33" s="312"/>
      <c r="E33" s="313"/>
      <c r="F33" s="314"/>
      <c r="G33" s="315"/>
      <c r="H33" s="316"/>
      <c r="I33" s="315"/>
      <c r="J33" s="317" t="s">
        <v>2059</v>
      </c>
      <c r="K33" s="318"/>
      <c r="L33" s="501"/>
      <c r="M33" s="622"/>
    </row>
    <row r="34" spans="1:13" s="5" customFormat="1" ht="18.75" outlineLevel="2" thickBot="1">
      <c r="A34" s="319"/>
      <c r="B34" s="320"/>
      <c r="C34" s="320"/>
      <c r="D34" s="321"/>
      <c r="E34" s="322"/>
      <c r="F34" s="323">
        <f>SUBTOTAL(9,F27:F32)</f>
        <v>34.548999999999999</v>
      </c>
      <c r="G34" s="324"/>
      <c r="H34" s="325">
        <f>SUBTOTAL(9,H27:H32)</f>
        <v>71522</v>
      </c>
      <c r="I34" s="324">
        <f>SUBTOTAL(9,I27:I32)</f>
        <v>1021</v>
      </c>
      <c r="J34" s="326" t="s">
        <v>1347</v>
      </c>
      <c r="K34" s="327"/>
      <c r="L34" s="501"/>
      <c r="M34" s="623"/>
    </row>
    <row r="35" spans="1:13" ht="36" outlineLevel="4">
      <c r="A35" s="534" t="s">
        <v>332</v>
      </c>
      <c r="B35" s="115" t="s">
        <v>333</v>
      </c>
      <c r="C35" s="115" t="s">
        <v>1438</v>
      </c>
      <c r="D35" s="116" t="s">
        <v>2</v>
      </c>
      <c r="E35" s="116" t="s">
        <v>9</v>
      </c>
      <c r="F35" s="117">
        <v>2.4994999999999998</v>
      </c>
      <c r="G35" s="118">
        <v>16920</v>
      </c>
      <c r="H35" s="118">
        <v>5970</v>
      </c>
      <c r="I35" s="119"/>
      <c r="J35" s="115" t="s">
        <v>1288</v>
      </c>
      <c r="K35" s="535">
        <v>4</v>
      </c>
    </row>
    <row r="36" spans="1:13" ht="24" outlineLevel="4">
      <c r="A36" s="536" t="s">
        <v>340</v>
      </c>
      <c r="B36" s="120" t="s">
        <v>341</v>
      </c>
      <c r="C36" s="120" t="s">
        <v>1439</v>
      </c>
      <c r="D36" s="121" t="s">
        <v>2</v>
      </c>
      <c r="E36" s="121" t="s">
        <v>9</v>
      </c>
      <c r="F36" s="122">
        <v>3.4980000000000002</v>
      </c>
      <c r="G36" s="123">
        <v>17400</v>
      </c>
      <c r="H36" s="123">
        <v>7144</v>
      </c>
      <c r="I36" s="124"/>
      <c r="J36" s="120" t="s">
        <v>1288</v>
      </c>
      <c r="K36" s="537">
        <v>4</v>
      </c>
    </row>
    <row r="37" spans="1:13" ht="24" outlineLevel="4">
      <c r="A37" s="536" t="s">
        <v>795</v>
      </c>
      <c r="B37" s="120" t="s">
        <v>796</v>
      </c>
      <c r="C37" s="120" t="s">
        <v>1440</v>
      </c>
      <c r="D37" s="121" t="s">
        <v>2</v>
      </c>
      <c r="E37" s="121" t="s">
        <v>9</v>
      </c>
      <c r="F37" s="122">
        <v>2.8330000000000002</v>
      </c>
      <c r="G37" s="124">
        <v>15600</v>
      </c>
      <c r="H37" s="124">
        <v>5265</v>
      </c>
      <c r="I37" s="124"/>
      <c r="J37" s="120" t="s">
        <v>1288</v>
      </c>
      <c r="K37" s="538">
        <v>9</v>
      </c>
    </row>
    <row r="38" spans="1:13" ht="24" outlineLevel="4">
      <c r="A38" s="536" t="s">
        <v>827</v>
      </c>
      <c r="B38" s="120" t="s">
        <v>828</v>
      </c>
      <c r="C38" s="120" t="s">
        <v>1441</v>
      </c>
      <c r="D38" s="121" t="s">
        <v>2</v>
      </c>
      <c r="E38" s="121" t="s">
        <v>3</v>
      </c>
      <c r="F38" s="122">
        <v>3.8325</v>
      </c>
      <c r="G38" s="124">
        <v>21720</v>
      </c>
      <c r="H38" s="124">
        <v>9140</v>
      </c>
      <c r="I38" s="124"/>
      <c r="J38" s="120" t="s">
        <v>1288</v>
      </c>
      <c r="K38" s="538">
        <v>9</v>
      </c>
      <c r="L38" s="501" t="s">
        <v>2124</v>
      </c>
    </row>
    <row r="39" spans="1:13" ht="48" outlineLevel="4">
      <c r="A39" s="536" t="s">
        <v>833</v>
      </c>
      <c r="B39" s="120" t="s">
        <v>834</v>
      </c>
      <c r="C39" s="120" t="s">
        <v>1442</v>
      </c>
      <c r="D39" s="121" t="s">
        <v>2</v>
      </c>
      <c r="E39" s="121" t="s">
        <v>9</v>
      </c>
      <c r="F39" s="122">
        <v>2.6659999999999999</v>
      </c>
      <c r="G39" s="124">
        <v>15600</v>
      </c>
      <c r="H39" s="124">
        <v>5138</v>
      </c>
      <c r="I39" s="124"/>
      <c r="J39" s="120" t="s">
        <v>1288</v>
      </c>
      <c r="K39" s="538">
        <v>9</v>
      </c>
    </row>
    <row r="40" spans="1:13" ht="36" outlineLevel="4">
      <c r="A40" s="536" t="s">
        <v>853</v>
      </c>
      <c r="B40" s="120" t="s">
        <v>854</v>
      </c>
      <c r="C40" s="120" t="s">
        <v>1443</v>
      </c>
      <c r="D40" s="121" t="s">
        <v>2</v>
      </c>
      <c r="E40" s="121" t="s">
        <v>3</v>
      </c>
      <c r="F40" s="122">
        <v>4.165</v>
      </c>
      <c r="G40" s="124">
        <v>19800</v>
      </c>
      <c r="H40" s="124">
        <v>9392</v>
      </c>
      <c r="I40" s="124"/>
      <c r="J40" s="120" t="s">
        <v>1288</v>
      </c>
      <c r="K40" s="538">
        <v>9</v>
      </c>
    </row>
    <row r="41" spans="1:13" ht="36" outlineLevel="4">
      <c r="A41" s="536" t="s">
        <v>897</v>
      </c>
      <c r="B41" s="120" t="s">
        <v>1445</v>
      </c>
      <c r="C41" s="120" t="s">
        <v>1444</v>
      </c>
      <c r="D41" s="121" t="s">
        <v>2</v>
      </c>
      <c r="E41" s="121" t="s">
        <v>3</v>
      </c>
      <c r="F41" s="122">
        <v>4.3319999999999999</v>
      </c>
      <c r="G41" s="124">
        <v>17760</v>
      </c>
      <c r="H41" s="124">
        <v>9519</v>
      </c>
      <c r="I41" s="124"/>
      <c r="J41" s="120" t="s">
        <v>1288</v>
      </c>
      <c r="K41" s="538">
        <v>9</v>
      </c>
    </row>
    <row r="42" spans="1:13" ht="36.75" outlineLevel="4" thickBot="1">
      <c r="A42" s="539" t="s">
        <v>900</v>
      </c>
      <c r="B42" s="125" t="s">
        <v>901</v>
      </c>
      <c r="C42" s="125" t="s">
        <v>1446</v>
      </c>
      <c r="D42" s="126" t="s">
        <v>2</v>
      </c>
      <c r="E42" s="126" t="s">
        <v>3</v>
      </c>
      <c r="F42" s="127">
        <v>4.3330000000000002</v>
      </c>
      <c r="G42" s="128">
        <v>17160</v>
      </c>
      <c r="H42" s="128">
        <v>9520</v>
      </c>
      <c r="I42" s="128"/>
      <c r="J42" s="125" t="s">
        <v>1288</v>
      </c>
      <c r="K42" s="540">
        <v>9</v>
      </c>
    </row>
    <row r="43" spans="1:13" s="5" customFormat="1" outlineLevel="3">
      <c r="A43" s="328"/>
      <c r="B43" s="329">
        <f>SUBTOTAL(3,B35:B42)</f>
        <v>8</v>
      </c>
      <c r="C43" s="329"/>
      <c r="D43" s="330"/>
      <c r="E43" s="331"/>
      <c r="F43" s="332"/>
      <c r="G43" s="333"/>
      <c r="H43" s="333"/>
      <c r="I43" s="333"/>
      <c r="J43" s="334" t="s">
        <v>2060</v>
      </c>
      <c r="K43" s="335"/>
      <c r="L43" s="501"/>
      <c r="M43" s="622"/>
    </row>
    <row r="44" spans="1:13" s="5" customFormat="1" ht="18.75" outlineLevel="2" thickBot="1">
      <c r="A44" s="336"/>
      <c r="B44" s="337"/>
      <c r="C44" s="337"/>
      <c r="D44" s="338"/>
      <c r="E44" s="339"/>
      <c r="F44" s="340">
        <f>SUBTOTAL(9,F35:F42)</f>
        <v>28.158999999999999</v>
      </c>
      <c r="G44" s="341"/>
      <c r="H44" s="341">
        <f>SUBTOTAL(9,H35:H42)</f>
        <v>61088</v>
      </c>
      <c r="I44" s="341">
        <f>SUBTOTAL(9,I35:I42)</f>
        <v>0</v>
      </c>
      <c r="J44" s="342" t="s">
        <v>1348</v>
      </c>
      <c r="K44" s="343"/>
      <c r="L44" s="501"/>
      <c r="M44" s="622"/>
    </row>
    <row r="45" spans="1:13" ht="36" outlineLevel="4">
      <c r="A45" s="541" t="s">
        <v>358</v>
      </c>
      <c r="B45" s="115" t="s">
        <v>359</v>
      </c>
      <c r="C45" s="115" t="s">
        <v>1447</v>
      </c>
      <c r="D45" s="130" t="s">
        <v>2</v>
      </c>
      <c r="E45" s="130" t="s">
        <v>3</v>
      </c>
      <c r="F45" s="131">
        <v>1.5</v>
      </c>
      <c r="G45" s="132">
        <v>12000</v>
      </c>
      <c r="H45" s="132">
        <v>6344</v>
      </c>
      <c r="I45" s="133"/>
      <c r="J45" s="129" t="s">
        <v>1289</v>
      </c>
      <c r="K45" s="542">
        <v>4</v>
      </c>
    </row>
    <row r="46" spans="1:13" ht="36" outlineLevel="4">
      <c r="A46" s="543" t="s">
        <v>424</v>
      </c>
      <c r="B46" s="120" t="s">
        <v>425</v>
      </c>
      <c r="C46" s="120" t="s">
        <v>1448</v>
      </c>
      <c r="D46" s="135" t="s">
        <v>2</v>
      </c>
      <c r="E46" s="135" t="s">
        <v>3</v>
      </c>
      <c r="F46" s="136">
        <v>3.35</v>
      </c>
      <c r="G46" s="137">
        <v>19680</v>
      </c>
      <c r="H46" s="137">
        <v>8996</v>
      </c>
      <c r="I46" s="138"/>
      <c r="J46" s="134" t="s">
        <v>1289</v>
      </c>
      <c r="K46" s="544">
        <v>4</v>
      </c>
      <c r="L46" s="501" t="s">
        <v>2124</v>
      </c>
    </row>
    <row r="47" spans="1:13" ht="36" outlineLevel="4">
      <c r="A47" s="543" t="s">
        <v>464</v>
      </c>
      <c r="B47" s="120" t="s">
        <v>465</v>
      </c>
      <c r="C47" s="120" t="s">
        <v>1449</v>
      </c>
      <c r="D47" s="135" t="s">
        <v>2</v>
      </c>
      <c r="E47" s="135" t="s">
        <v>9</v>
      </c>
      <c r="F47" s="136">
        <v>1</v>
      </c>
      <c r="G47" s="139">
        <v>15060</v>
      </c>
      <c r="H47" s="139">
        <v>4294</v>
      </c>
      <c r="I47" s="140"/>
      <c r="J47" s="134" t="s">
        <v>1289</v>
      </c>
      <c r="K47" s="544">
        <v>4</v>
      </c>
    </row>
    <row r="48" spans="1:13" ht="36" outlineLevel="4">
      <c r="A48" s="543" t="s">
        <v>747</v>
      </c>
      <c r="B48" s="120" t="s">
        <v>748</v>
      </c>
      <c r="C48" s="120" t="s">
        <v>1450</v>
      </c>
      <c r="D48" s="121" t="s">
        <v>2</v>
      </c>
      <c r="E48" s="135" t="s">
        <v>3</v>
      </c>
      <c r="F48" s="136">
        <v>4.0999999999999996</v>
      </c>
      <c r="G48" s="140">
        <v>16800</v>
      </c>
      <c r="H48" s="140">
        <v>9343</v>
      </c>
      <c r="I48" s="140"/>
      <c r="J48" s="134" t="s">
        <v>1289</v>
      </c>
      <c r="K48" s="545">
        <v>9</v>
      </c>
      <c r="L48" s="501" t="s">
        <v>2124</v>
      </c>
    </row>
    <row r="49" spans="1:13" ht="48" outlineLevel="4">
      <c r="A49" s="543" t="s">
        <v>759</v>
      </c>
      <c r="B49" s="120" t="s">
        <v>760</v>
      </c>
      <c r="C49" s="120" t="s">
        <v>1451</v>
      </c>
      <c r="D49" s="121" t="s">
        <v>2</v>
      </c>
      <c r="E49" s="135" t="s">
        <v>9</v>
      </c>
      <c r="F49" s="136">
        <v>3.032</v>
      </c>
      <c r="G49" s="140">
        <v>28620</v>
      </c>
      <c r="H49" s="140">
        <v>5416</v>
      </c>
      <c r="I49" s="140"/>
      <c r="J49" s="134" t="s">
        <v>1289</v>
      </c>
      <c r="K49" s="545">
        <v>9</v>
      </c>
    </row>
    <row r="50" spans="1:13" ht="48" outlineLevel="4">
      <c r="A50" s="543" t="s">
        <v>771</v>
      </c>
      <c r="B50" s="120" t="s">
        <v>772</v>
      </c>
      <c r="C50" s="120" t="s">
        <v>1452</v>
      </c>
      <c r="D50" s="121" t="s">
        <v>2</v>
      </c>
      <c r="E50" s="135" t="s">
        <v>3</v>
      </c>
      <c r="F50" s="136">
        <v>2.6659999999999999</v>
      </c>
      <c r="G50" s="140">
        <v>24000</v>
      </c>
      <c r="H50" s="140">
        <v>8256</v>
      </c>
      <c r="I50" s="140"/>
      <c r="J50" s="134" t="s">
        <v>1289</v>
      </c>
      <c r="K50" s="545">
        <v>9</v>
      </c>
    </row>
    <row r="51" spans="1:13" ht="36" outlineLevel="4">
      <c r="A51" s="543" t="s">
        <v>811</v>
      </c>
      <c r="B51" s="120" t="s">
        <v>812</v>
      </c>
      <c r="C51" s="120" t="s">
        <v>1453</v>
      </c>
      <c r="D51" s="121" t="s">
        <v>2</v>
      </c>
      <c r="E51" s="135" t="s">
        <v>3</v>
      </c>
      <c r="F51" s="136">
        <v>3.1915</v>
      </c>
      <c r="G51" s="140">
        <v>18240</v>
      </c>
      <c r="H51" s="140">
        <v>8655</v>
      </c>
      <c r="I51" s="140"/>
      <c r="J51" s="134" t="s">
        <v>1289</v>
      </c>
      <c r="K51" s="545">
        <v>9</v>
      </c>
    </row>
    <row r="52" spans="1:13" ht="48" outlineLevel="4">
      <c r="A52" s="543" t="s">
        <v>813</v>
      </c>
      <c r="B52" s="120" t="s">
        <v>814</v>
      </c>
      <c r="C52" s="120" t="s">
        <v>1454</v>
      </c>
      <c r="D52" s="121" t="s">
        <v>2</v>
      </c>
      <c r="E52" s="135" t="s">
        <v>9</v>
      </c>
      <c r="F52" s="136">
        <v>2.25</v>
      </c>
      <c r="G52" s="140">
        <v>15900</v>
      </c>
      <c r="H52" s="140">
        <v>4823</v>
      </c>
      <c r="I52" s="140"/>
      <c r="J52" s="134" t="s">
        <v>1289</v>
      </c>
      <c r="K52" s="545">
        <v>9</v>
      </c>
    </row>
    <row r="53" spans="1:13" ht="48" outlineLevel="4">
      <c r="A53" s="543" t="s">
        <v>815</v>
      </c>
      <c r="B53" s="120" t="s">
        <v>816</v>
      </c>
      <c r="C53" s="120" t="s">
        <v>1455</v>
      </c>
      <c r="D53" s="121" t="s">
        <v>2</v>
      </c>
      <c r="E53" s="135" t="s">
        <v>3</v>
      </c>
      <c r="F53" s="136">
        <v>4.5140000000000002</v>
      </c>
      <c r="G53" s="140">
        <v>27840</v>
      </c>
      <c r="H53" s="140">
        <v>9657</v>
      </c>
      <c r="I53" s="140"/>
      <c r="J53" s="134" t="s">
        <v>1289</v>
      </c>
      <c r="K53" s="545">
        <v>9</v>
      </c>
    </row>
    <row r="54" spans="1:13" ht="60" outlineLevel="4">
      <c r="A54" s="543" t="s">
        <v>837</v>
      </c>
      <c r="B54" s="120" t="s">
        <v>838</v>
      </c>
      <c r="C54" s="120" t="s">
        <v>1456</v>
      </c>
      <c r="D54" s="121" t="s">
        <v>2</v>
      </c>
      <c r="E54" s="135" t="s">
        <v>9</v>
      </c>
      <c r="F54" s="136">
        <v>2.5</v>
      </c>
      <c r="G54" s="140">
        <v>23880</v>
      </c>
      <c r="H54" s="140">
        <v>5012</v>
      </c>
      <c r="I54" s="140"/>
      <c r="J54" s="134" t="s">
        <v>1289</v>
      </c>
      <c r="K54" s="545">
        <v>9</v>
      </c>
    </row>
    <row r="55" spans="1:13" ht="36" outlineLevel="4">
      <c r="A55" s="543" t="s">
        <v>851</v>
      </c>
      <c r="B55" s="120" t="s">
        <v>852</v>
      </c>
      <c r="C55" s="120" t="s">
        <v>1457</v>
      </c>
      <c r="D55" s="121" t="s">
        <v>2</v>
      </c>
      <c r="E55" s="135" t="s">
        <v>3</v>
      </c>
      <c r="F55" s="136">
        <v>3.1970000000000001</v>
      </c>
      <c r="G55" s="140">
        <v>26160</v>
      </c>
      <c r="H55" s="140">
        <v>8659</v>
      </c>
      <c r="I55" s="140"/>
      <c r="J55" s="134" t="s">
        <v>1289</v>
      </c>
      <c r="K55" s="545">
        <v>9</v>
      </c>
      <c r="L55" s="501" t="s">
        <v>2124</v>
      </c>
    </row>
    <row r="56" spans="1:13" ht="24" outlineLevel="4">
      <c r="A56" s="543" t="s">
        <v>855</v>
      </c>
      <c r="B56" s="120" t="s">
        <v>856</v>
      </c>
      <c r="C56" s="120" t="s">
        <v>1458</v>
      </c>
      <c r="D56" s="121" t="s">
        <v>2</v>
      </c>
      <c r="E56" s="135" t="s">
        <v>9</v>
      </c>
      <c r="F56" s="136">
        <v>2.1915</v>
      </c>
      <c r="G56" s="140">
        <v>15240</v>
      </c>
      <c r="H56" s="140">
        <v>4779</v>
      </c>
      <c r="I56" s="140"/>
      <c r="J56" s="134" t="s">
        <v>1289</v>
      </c>
      <c r="K56" s="545">
        <v>9</v>
      </c>
    </row>
    <row r="57" spans="1:13" ht="36" outlineLevel="4">
      <c r="A57" s="543" t="s">
        <v>867</v>
      </c>
      <c r="B57" s="120" t="s">
        <v>868</v>
      </c>
      <c r="C57" s="120" t="s">
        <v>1459</v>
      </c>
      <c r="D57" s="121" t="s">
        <v>2</v>
      </c>
      <c r="E57" s="135" t="s">
        <v>3</v>
      </c>
      <c r="F57" s="136">
        <v>3.5329999999999999</v>
      </c>
      <c r="G57" s="140">
        <v>21720</v>
      </c>
      <c r="H57" s="140">
        <v>8913</v>
      </c>
      <c r="I57" s="140"/>
      <c r="J57" s="134" t="s">
        <v>1289</v>
      </c>
      <c r="K57" s="545">
        <v>9</v>
      </c>
    </row>
    <row r="58" spans="1:13" ht="48" outlineLevel="4">
      <c r="A58" s="543" t="s">
        <v>887</v>
      </c>
      <c r="B58" s="120" t="s">
        <v>888</v>
      </c>
      <c r="C58" s="120" t="s">
        <v>1460</v>
      </c>
      <c r="D58" s="121" t="s">
        <v>2</v>
      </c>
      <c r="E58" s="135" t="s">
        <v>3</v>
      </c>
      <c r="F58" s="136">
        <v>4.8639999999999999</v>
      </c>
      <c r="G58" s="140">
        <v>29160</v>
      </c>
      <c r="H58" s="140">
        <v>9922</v>
      </c>
      <c r="I58" s="140"/>
      <c r="J58" s="134" t="s">
        <v>1289</v>
      </c>
      <c r="K58" s="545">
        <v>9</v>
      </c>
      <c r="L58" s="501" t="s">
        <v>2124</v>
      </c>
    </row>
    <row r="59" spans="1:13" ht="48" outlineLevel="4">
      <c r="A59" s="543" t="s">
        <v>914</v>
      </c>
      <c r="B59" s="120" t="s">
        <v>915</v>
      </c>
      <c r="C59" s="120" t="s">
        <v>1461</v>
      </c>
      <c r="D59" s="121" t="s">
        <v>2</v>
      </c>
      <c r="E59" s="135" t="s">
        <v>3</v>
      </c>
      <c r="F59" s="136">
        <v>4</v>
      </c>
      <c r="G59" s="140">
        <v>19500</v>
      </c>
      <c r="H59" s="140">
        <v>9267</v>
      </c>
      <c r="I59" s="140"/>
      <c r="J59" s="134" t="s">
        <v>1289</v>
      </c>
      <c r="K59" s="545">
        <v>9</v>
      </c>
    </row>
    <row r="60" spans="1:13" ht="36" outlineLevel="4">
      <c r="A60" s="546" t="s">
        <v>919</v>
      </c>
      <c r="B60" s="142" t="s">
        <v>920</v>
      </c>
      <c r="C60" s="142" t="s">
        <v>1462</v>
      </c>
      <c r="D60" s="143" t="s">
        <v>56</v>
      </c>
      <c r="E60" s="144" t="s">
        <v>3</v>
      </c>
      <c r="F60" s="145">
        <v>4.298</v>
      </c>
      <c r="G60" s="146">
        <v>24000</v>
      </c>
      <c r="H60" s="147">
        <v>9493</v>
      </c>
      <c r="I60" s="147"/>
      <c r="J60" s="141" t="s">
        <v>1289</v>
      </c>
      <c r="K60" s="547">
        <v>9</v>
      </c>
    </row>
    <row r="61" spans="1:13" ht="36" outlineLevel="4">
      <c r="A61" s="548" t="s">
        <v>937</v>
      </c>
      <c r="B61" s="142" t="s">
        <v>938</v>
      </c>
      <c r="C61" s="142" t="s">
        <v>1463</v>
      </c>
      <c r="D61" s="143" t="s">
        <v>56</v>
      </c>
      <c r="E61" s="143" t="s">
        <v>3</v>
      </c>
      <c r="F61" s="145">
        <v>2.4980000000000002</v>
      </c>
      <c r="G61" s="146">
        <v>11270</v>
      </c>
      <c r="H61" s="147">
        <v>8129</v>
      </c>
      <c r="I61" s="147"/>
      <c r="J61" s="142" t="s">
        <v>1289</v>
      </c>
      <c r="K61" s="547">
        <v>9</v>
      </c>
    </row>
    <row r="62" spans="1:13" ht="36.75" outlineLevel="4" thickBot="1">
      <c r="A62" s="549" t="s">
        <v>940</v>
      </c>
      <c r="B62" s="150" t="s">
        <v>1095</v>
      </c>
      <c r="C62" s="150" t="s">
        <v>1464</v>
      </c>
      <c r="D62" s="151" t="s">
        <v>56</v>
      </c>
      <c r="E62" s="152" t="s">
        <v>3</v>
      </c>
      <c r="F62" s="153">
        <v>2.831</v>
      </c>
      <c r="G62" s="154">
        <v>24240</v>
      </c>
      <c r="H62" s="154">
        <v>8382</v>
      </c>
      <c r="I62" s="154"/>
      <c r="J62" s="149" t="s">
        <v>1289</v>
      </c>
      <c r="K62" s="550">
        <v>9</v>
      </c>
    </row>
    <row r="63" spans="1:13" s="5" customFormat="1" outlineLevel="3">
      <c r="A63" s="328"/>
      <c r="B63" s="329">
        <f>SUBTOTAL(3,B45:B62)</f>
        <v>18</v>
      </c>
      <c r="C63" s="329"/>
      <c r="D63" s="330"/>
      <c r="E63" s="331"/>
      <c r="F63" s="332"/>
      <c r="G63" s="333"/>
      <c r="H63" s="333"/>
      <c r="I63" s="333"/>
      <c r="J63" s="334" t="s">
        <v>2061</v>
      </c>
      <c r="K63" s="335"/>
      <c r="L63" s="501"/>
      <c r="M63" s="622"/>
    </row>
    <row r="64" spans="1:13" s="5" customFormat="1" ht="18.75" outlineLevel="2" thickBot="1">
      <c r="A64" s="336"/>
      <c r="B64" s="337"/>
      <c r="C64" s="337"/>
      <c r="D64" s="338"/>
      <c r="E64" s="339"/>
      <c r="F64" s="340">
        <f>SUBTOTAL(9,F45:F62)</f>
        <v>55.515999999999998</v>
      </c>
      <c r="G64" s="341"/>
      <c r="H64" s="341">
        <f>SUBTOTAL(9,H45:H62)</f>
        <v>138340</v>
      </c>
      <c r="I64" s="341">
        <f>SUBTOTAL(9,I45:I62)</f>
        <v>0</v>
      </c>
      <c r="J64" s="342" t="s">
        <v>1349</v>
      </c>
      <c r="K64" s="343"/>
      <c r="L64" s="501"/>
      <c r="M64" s="622"/>
    </row>
    <row r="65" spans="1:12" ht="24" outlineLevel="4">
      <c r="A65" s="541" t="s">
        <v>288</v>
      </c>
      <c r="B65" s="115" t="s">
        <v>289</v>
      </c>
      <c r="C65" s="115" t="s">
        <v>1465</v>
      </c>
      <c r="D65" s="130" t="s">
        <v>2</v>
      </c>
      <c r="E65" s="130" t="s">
        <v>9</v>
      </c>
      <c r="F65" s="131">
        <v>2</v>
      </c>
      <c r="G65" s="132">
        <v>25200</v>
      </c>
      <c r="H65" s="132">
        <v>5461</v>
      </c>
      <c r="I65" s="133"/>
      <c r="J65" s="129" t="s">
        <v>1290</v>
      </c>
      <c r="K65" s="542">
        <v>4</v>
      </c>
    </row>
    <row r="66" spans="1:12" ht="36" outlineLevel="4">
      <c r="A66" s="543" t="s">
        <v>292</v>
      </c>
      <c r="B66" s="120" t="s">
        <v>293</v>
      </c>
      <c r="C66" s="120" t="s">
        <v>1466</v>
      </c>
      <c r="D66" s="135" t="s">
        <v>2</v>
      </c>
      <c r="E66" s="135" t="s">
        <v>3</v>
      </c>
      <c r="F66" s="136">
        <v>3.4159999999999999</v>
      </c>
      <c r="G66" s="139">
        <v>17070</v>
      </c>
      <c r="H66" s="139">
        <v>9338</v>
      </c>
      <c r="I66" s="140"/>
      <c r="J66" s="134" t="s">
        <v>1290</v>
      </c>
      <c r="K66" s="544">
        <v>4</v>
      </c>
    </row>
    <row r="67" spans="1:12" ht="36" outlineLevel="4">
      <c r="A67" s="543" t="s">
        <v>334</v>
      </c>
      <c r="B67" s="120" t="s">
        <v>335</v>
      </c>
      <c r="C67" s="120" t="s">
        <v>1467</v>
      </c>
      <c r="D67" s="135" t="s">
        <v>2</v>
      </c>
      <c r="E67" s="135" t="s">
        <v>9</v>
      </c>
      <c r="F67" s="136">
        <v>5.4</v>
      </c>
      <c r="G67" s="139">
        <v>24372</v>
      </c>
      <c r="H67" s="139">
        <v>9334</v>
      </c>
      <c r="I67" s="140"/>
      <c r="J67" s="134" t="s">
        <v>1290</v>
      </c>
      <c r="K67" s="544">
        <v>4</v>
      </c>
    </row>
    <row r="68" spans="1:12" ht="36" outlineLevel="4">
      <c r="A68" s="543" t="s">
        <v>348</v>
      </c>
      <c r="B68" s="120" t="s">
        <v>349</v>
      </c>
      <c r="C68" s="120" t="s">
        <v>1468</v>
      </c>
      <c r="D68" s="135" t="s">
        <v>2</v>
      </c>
      <c r="E68" s="135" t="s">
        <v>3</v>
      </c>
      <c r="F68" s="136">
        <v>4</v>
      </c>
      <c r="G68" s="139">
        <v>19800</v>
      </c>
      <c r="H68" s="139">
        <v>10068</v>
      </c>
      <c r="I68" s="140"/>
      <c r="J68" s="134" t="s">
        <v>1290</v>
      </c>
      <c r="K68" s="544">
        <v>4</v>
      </c>
    </row>
    <row r="69" spans="1:12" ht="36" outlineLevel="4">
      <c r="A69" s="543" t="s">
        <v>350</v>
      </c>
      <c r="B69" s="120" t="s">
        <v>351</v>
      </c>
      <c r="C69" s="120" t="s">
        <v>1469</v>
      </c>
      <c r="D69" s="135" t="s">
        <v>2</v>
      </c>
      <c r="E69" s="135" t="s">
        <v>3</v>
      </c>
      <c r="F69" s="136">
        <v>1.333</v>
      </c>
      <c r="G69" s="139">
        <v>12360</v>
      </c>
      <c r="H69" s="139">
        <v>6092</v>
      </c>
      <c r="I69" s="140"/>
      <c r="J69" s="134" t="s">
        <v>1290</v>
      </c>
      <c r="K69" s="544">
        <v>4</v>
      </c>
    </row>
    <row r="70" spans="1:12" ht="48" outlineLevel="4">
      <c r="A70" s="543" t="s">
        <v>372</v>
      </c>
      <c r="B70" s="120" t="s">
        <v>373</v>
      </c>
      <c r="C70" s="120" t="s">
        <v>1470</v>
      </c>
      <c r="D70" s="135" t="s">
        <v>2</v>
      </c>
      <c r="E70" s="135" t="s">
        <v>3</v>
      </c>
      <c r="F70" s="136">
        <v>4.7489999999999997</v>
      </c>
      <c r="G70" s="137">
        <v>19932</v>
      </c>
      <c r="H70" s="137">
        <v>11171</v>
      </c>
      <c r="I70" s="138"/>
      <c r="J70" s="134" t="s">
        <v>1290</v>
      </c>
      <c r="K70" s="544">
        <v>4</v>
      </c>
    </row>
    <row r="71" spans="1:12" ht="24" outlineLevel="4">
      <c r="A71" s="543" t="s">
        <v>390</v>
      </c>
      <c r="B71" s="120" t="s">
        <v>391</v>
      </c>
      <c r="C71" s="120" t="s">
        <v>1471</v>
      </c>
      <c r="D71" s="135" t="s">
        <v>2</v>
      </c>
      <c r="E71" s="135" t="s">
        <v>9</v>
      </c>
      <c r="F71" s="136">
        <v>3.7334999999999998</v>
      </c>
      <c r="G71" s="137">
        <v>23448</v>
      </c>
      <c r="H71" s="137">
        <v>7416</v>
      </c>
      <c r="I71" s="138"/>
      <c r="J71" s="134" t="s">
        <v>1290</v>
      </c>
      <c r="K71" s="544">
        <v>4</v>
      </c>
    </row>
    <row r="72" spans="1:12" ht="48" outlineLevel="4">
      <c r="A72" s="543" t="s">
        <v>414</v>
      </c>
      <c r="B72" s="120" t="s">
        <v>415</v>
      </c>
      <c r="C72" s="120" t="s">
        <v>1472</v>
      </c>
      <c r="D72" s="135" t="s">
        <v>2</v>
      </c>
      <c r="E72" s="135" t="s">
        <v>9</v>
      </c>
      <c r="F72" s="136">
        <v>1.1659999999999999</v>
      </c>
      <c r="G72" s="137">
        <v>21480</v>
      </c>
      <c r="H72" s="137">
        <v>4665</v>
      </c>
      <c r="I72" s="138"/>
      <c r="J72" s="134" t="s">
        <v>1290</v>
      </c>
      <c r="K72" s="544">
        <v>4</v>
      </c>
    </row>
    <row r="73" spans="1:12" ht="24" outlineLevel="4">
      <c r="A73" s="543" t="s">
        <v>416</v>
      </c>
      <c r="B73" s="120" t="s">
        <v>417</v>
      </c>
      <c r="C73" s="120" t="s">
        <v>1473</v>
      </c>
      <c r="D73" s="135" t="s">
        <v>2</v>
      </c>
      <c r="E73" s="135" t="s">
        <v>9</v>
      </c>
      <c r="F73" s="136">
        <v>1.4990000000000001</v>
      </c>
      <c r="G73" s="137">
        <v>21360</v>
      </c>
      <c r="H73" s="137">
        <v>4936</v>
      </c>
      <c r="I73" s="138"/>
      <c r="J73" s="134" t="s">
        <v>1290</v>
      </c>
      <c r="K73" s="544">
        <v>4</v>
      </c>
    </row>
    <row r="74" spans="1:12" ht="48" outlineLevel="4">
      <c r="A74" s="543" t="s">
        <v>428</v>
      </c>
      <c r="B74" s="120" t="s">
        <v>429</v>
      </c>
      <c r="C74" s="120" t="s">
        <v>1474</v>
      </c>
      <c r="D74" s="135" t="s">
        <v>2</v>
      </c>
      <c r="E74" s="135" t="s">
        <v>3</v>
      </c>
      <c r="F74" s="136">
        <v>4.7664999999999997</v>
      </c>
      <c r="G74" s="137">
        <v>34800</v>
      </c>
      <c r="H74" s="137">
        <v>10998</v>
      </c>
      <c r="I74" s="138"/>
      <c r="J74" s="134" t="s">
        <v>1290</v>
      </c>
      <c r="K74" s="544">
        <v>4</v>
      </c>
    </row>
    <row r="75" spans="1:12" ht="36" outlineLevel="4">
      <c r="A75" s="543" t="s">
        <v>448</v>
      </c>
      <c r="B75" s="120" t="s">
        <v>449</v>
      </c>
      <c r="C75" s="120" t="s">
        <v>1475</v>
      </c>
      <c r="D75" s="135" t="s">
        <v>2</v>
      </c>
      <c r="E75" s="135" t="s">
        <v>9</v>
      </c>
      <c r="F75" s="136">
        <v>2.4990000000000001</v>
      </c>
      <c r="G75" s="137">
        <v>14400</v>
      </c>
      <c r="H75" s="137">
        <v>5956</v>
      </c>
      <c r="I75" s="138"/>
      <c r="J75" s="134" t="s">
        <v>1290</v>
      </c>
      <c r="K75" s="544">
        <v>4</v>
      </c>
    </row>
    <row r="76" spans="1:12" ht="48" outlineLevel="4">
      <c r="A76" s="543" t="s">
        <v>749</v>
      </c>
      <c r="B76" s="120" t="s">
        <v>750</v>
      </c>
      <c r="C76" s="120" t="s">
        <v>1476</v>
      </c>
      <c r="D76" s="121" t="s">
        <v>2</v>
      </c>
      <c r="E76" s="135" t="s">
        <v>9</v>
      </c>
      <c r="F76" s="136">
        <v>1.833</v>
      </c>
      <c r="G76" s="140">
        <v>9048</v>
      </c>
      <c r="H76" s="140">
        <v>2792</v>
      </c>
      <c r="I76" s="140"/>
      <c r="J76" s="134" t="s">
        <v>1290</v>
      </c>
      <c r="K76" s="545">
        <v>9</v>
      </c>
    </row>
    <row r="77" spans="1:12" ht="36" outlineLevel="4">
      <c r="A77" s="543" t="s">
        <v>753</v>
      </c>
      <c r="B77" s="134" t="s">
        <v>754</v>
      </c>
      <c r="C77" s="120" t="s">
        <v>1477</v>
      </c>
      <c r="D77" s="121" t="s">
        <v>2</v>
      </c>
      <c r="E77" s="135" t="s">
        <v>3</v>
      </c>
      <c r="F77" s="136">
        <v>2.1819999999999999</v>
      </c>
      <c r="G77" s="140">
        <v>18684</v>
      </c>
      <c r="H77" s="140">
        <v>7890</v>
      </c>
      <c r="I77" s="140"/>
      <c r="J77" s="134" t="s">
        <v>1290</v>
      </c>
      <c r="K77" s="545">
        <v>9</v>
      </c>
    </row>
    <row r="78" spans="1:12" ht="36" outlineLevel="4">
      <c r="A78" s="543" t="s">
        <v>803</v>
      </c>
      <c r="B78" s="120" t="s">
        <v>804</v>
      </c>
      <c r="C78" s="120" t="s">
        <v>1478</v>
      </c>
      <c r="D78" s="121" t="s">
        <v>2</v>
      </c>
      <c r="E78" s="135" t="s">
        <v>3</v>
      </c>
      <c r="F78" s="136">
        <v>2.0249999999999999</v>
      </c>
      <c r="G78" s="140">
        <v>19380</v>
      </c>
      <c r="H78" s="140">
        <v>7771</v>
      </c>
      <c r="I78" s="140"/>
      <c r="J78" s="134" t="s">
        <v>1290</v>
      </c>
      <c r="K78" s="545">
        <v>9</v>
      </c>
      <c r="L78" s="501" t="s">
        <v>2124</v>
      </c>
    </row>
    <row r="79" spans="1:12" ht="24" outlineLevel="4">
      <c r="A79" s="543" t="s">
        <v>805</v>
      </c>
      <c r="B79" s="120" t="s">
        <v>806</v>
      </c>
      <c r="C79" s="120" t="s">
        <v>1479</v>
      </c>
      <c r="D79" s="121" t="s">
        <v>2</v>
      </c>
      <c r="E79" s="135" t="s">
        <v>9</v>
      </c>
      <c r="F79" s="136">
        <v>4</v>
      </c>
      <c r="G79" s="140">
        <v>19800</v>
      </c>
      <c r="H79" s="140">
        <v>6149</v>
      </c>
      <c r="I79" s="140"/>
      <c r="J79" s="134" t="s">
        <v>1290</v>
      </c>
      <c r="K79" s="545">
        <v>9</v>
      </c>
    </row>
    <row r="80" spans="1:12" ht="36" outlineLevel="4">
      <c r="A80" s="543" t="s">
        <v>843</v>
      </c>
      <c r="B80" s="120" t="s">
        <v>844</v>
      </c>
      <c r="C80" s="120" t="s">
        <v>1480</v>
      </c>
      <c r="D80" s="121" t="s">
        <v>2</v>
      </c>
      <c r="E80" s="135" t="s">
        <v>3</v>
      </c>
      <c r="F80" s="136">
        <v>2.1825000000000001</v>
      </c>
      <c r="G80" s="140">
        <v>19920</v>
      </c>
      <c r="H80" s="140">
        <v>7890</v>
      </c>
      <c r="I80" s="140"/>
      <c r="J80" s="134" t="s">
        <v>1290</v>
      </c>
      <c r="K80" s="545">
        <v>9</v>
      </c>
    </row>
    <row r="81" spans="1:13" ht="36" outlineLevel="4">
      <c r="A81" s="543" t="s">
        <v>881</v>
      </c>
      <c r="B81" s="120" t="s">
        <v>882</v>
      </c>
      <c r="C81" s="120" t="s">
        <v>1481</v>
      </c>
      <c r="D81" s="121" t="s">
        <v>2</v>
      </c>
      <c r="E81" s="135" t="s">
        <v>3</v>
      </c>
      <c r="F81" s="136">
        <v>2.1659999999999999</v>
      </c>
      <c r="G81" s="140">
        <v>18000</v>
      </c>
      <c r="H81" s="140">
        <v>7878</v>
      </c>
      <c r="I81" s="140"/>
      <c r="J81" s="134" t="s">
        <v>1290</v>
      </c>
      <c r="K81" s="545">
        <v>9</v>
      </c>
      <c r="L81" s="501" t="s">
        <v>2124</v>
      </c>
    </row>
    <row r="82" spans="1:13" ht="60" outlineLevel="4">
      <c r="A82" s="543" t="s">
        <v>883</v>
      </c>
      <c r="B82" s="120" t="s">
        <v>884</v>
      </c>
      <c r="C82" s="120" t="s">
        <v>1482</v>
      </c>
      <c r="D82" s="121" t="s">
        <v>2</v>
      </c>
      <c r="E82" s="135" t="s">
        <v>3</v>
      </c>
      <c r="F82" s="136">
        <v>3.1659999999999999</v>
      </c>
      <c r="G82" s="140">
        <v>17152</v>
      </c>
      <c r="H82" s="140">
        <v>8635</v>
      </c>
      <c r="I82" s="140"/>
      <c r="J82" s="134" t="s">
        <v>1290</v>
      </c>
      <c r="K82" s="545">
        <v>9</v>
      </c>
    </row>
    <row r="83" spans="1:13" ht="60" outlineLevel="4">
      <c r="A83" s="543" t="s">
        <v>906</v>
      </c>
      <c r="B83" s="120" t="s">
        <v>907</v>
      </c>
      <c r="C83" s="120" t="s">
        <v>1483</v>
      </c>
      <c r="D83" s="121" t="s">
        <v>2</v>
      </c>
      <c r="E83" s="135" t="s">
        <v>9</v>
      </c>
      <c r="F83" s="136">
        <v>1.8320000000000001</v>
      </c>
      <c r="G83" s="140">
        <v>12660</v>
      </c>
      <c r="H83" s="140">
        <v>2792</v>
      </c>
      <c r="I83" s="140"/>
      <c r="J83" s="134" t="s">
        <v>1290</v>
      </c>
      <c r="K83" s="545">
        <v>9</v>
      </c>
    </row>
    <row r="84" spans="1:13" ht="48" outlineLevel="4">
      <c r="A84" s="543" t="s">
        <v>916</v>
      </c>
      <c r="B84" s="120" t="s">
        <v>917</v>
      </c>
      <c r="C84" s="120" t="s">
        <v>1484</v>
      </c>
      <c r="D84" s="121" t="s">
        <v>2</v>
      </c>
      <c r="E84" s="135" t="s">
        <v>9</v>
      </c>
      <c r="F84" s="136">
        <v>1.7655000000000001</v>
      </c>
      <c r="G84" s="140">
        <v>25656</v>
      </c>
      <c r="H84" s="140">
        <v>2741</v>
      </c>
      <c r="I84" s="140"/>
      <c r="J84" s="134" t="s">
        <v>1290</v>
      </c>
      <c r="K84" s="545">
        <v>9</v>
      </c>
    </row>
    <row r="85" spans="1:13" s="5" customFormat="1" ht="36" outlineLevel="4">
      <c r="A85" s="548" t="s">
        <v>475</v>
      </c>
      <c r="B85" s="142" t="s">
        <v>476</v>
      </c>
      <c r="C85" s="142" t="s">
        <v>1485</v>
      </c>
      <c r="D85" s="160" t="s">
        <v>56</v>
      </c>
      <c r="E85" s="143" t="s">
        <v>3</v>
      </c>
      <c r="F85" s="161">
        <v>0.5</v>
      </c>
      <c r="G85" s="162">
        <v>6000</v>
      </c>
      <c r="H85" s="162">
        <v>1698</v>
      </c>
      <c r="I85" s="163"/>
      <c r="J85" s="142" t="s">
        <v>1290</v>
      </c>
      <c r="K85" s="551">
        <v>4</v>
      </c>
      <c r="L85" s="501"/>
      <c r="M85" s="622"/>
    </row>
    <row r="86" spans="1:13" ht="84" outlineLevel="4">
      <c r="A86" s="546" t="s">
        <v>929</v>
      </c>
      <c r="B86" s="142" t="s">
        <v>1280</v>
      </c>
      <c r="C86" s="142" t="s">
        <v>1486</v>
      </c>
      <c r="D86" s="143" t="s">
        <v>56</v>
      </c>
      <c r="E86" s="144" t="s">
        <v>3</v>
      </c>
      <c r="F86" s="145">
        <v>0.17499999999999999</v>
      </c>
      <c r="G86" s="146">
        <v>3000</v>
      </c>
      <c r="H86" s="147">
        <v>2940</v>
      </c>
      <c r="I86" s="147"/>
      <c r="J86" s="141" t="s">
        <v>1290</v>
      </c>
      <c r="K86" s="547">
        <v>9</v>
      </c>
    </row>
    <row r="87" spans="1:13" ht="48" outlineLevel="4">
      <c r="A87" s="548" t="s">
        <v>934</v>
      </c>
      <c r="B87" s="142" t="s">
        <v>1281</v>
      </c>
      <c r="C87" s="142" t="s">
        <v>1487</v>
      </c>
      <c r="D87" s="143" t="s">
        <v>56</v>
      </c>
      <c r="E87" s="143" t="s">
        <v>3</v>
      </c>
      <c r="F87" s="145">
        <v>0.83299999999999996</v>
      </c>
      <c r="G87" s="146">
        <v>11880</v>
      </c>
      <c r="H87" s="147">
        <v>3438</v>
      </c>
      <c r="I87" s="147"/>
      <c r="J87" s="142" t="s">
        <v>1290</v>
      </c>
      <c r="K87" s="547">
        <v>9</v>
      </c>
    </row>
    <row r="88" spans="1:13" ht="48.75" outlineLevel="4" thickBot="1">
      <c r="A88" s="552" t="s">
        <v>935</v>
      </c>
      <c r="B88" s="150" t="s">
        <v>936</v>
      </c>
      <c r="C88" s="150" t="s">
        <v>1488</v>
      </c>
      <c r="D88" s="151" t="s">
        <v>56</v>
      </c>
      <c r="E88" s="151" t="s">
        <v>3</v>
      </c>
      <c r="F88" s="153">
        <v>2.0325000000000002</v>
      </c>
      <c r="G88" s="154">
        <v>17880</v>
      </c>
      <c r="H88" s="164">
        <v>7777</v>
      </c>
      <c r="I88" s="164"/>
      <c r="J88" s="150" t="s">
        <v>1290</v>
      </c>
      <c r="K88" s="550">
        <v>9</v>
      </c>
    </row>
    <row r="89" spans="1:13" s="5" customFormat="1" outlineLevel="3">
      <c r="A89" s="344"/>
      <c r="B89" s="329">
        <f>SUBTOTAL(3,B65:B88)</f>
        <v>24</v>
      </c>
      <c r="C89" s="329"/>
      <c r="D89" s="331"/>
      <c r="E89" s="331"/>
      <c r="F89" s="332"/>
      <c r="G89" s="333"/>
      <c r="H89" s="345"/>
      <c r="I89" s="345"/>
      <c r="J89" s="346" t="s">
        <v>2062</v>
      </c>
      <c r="K89" s="347"/>
      <c r="L89" s="501"/>
      <c r="M89" s="622"/>
    </row>
    <row r="90" spans="1:13" s="5" customFormat="1" ht="18.75" outlineLevel="2" thickBot="1">
      <c r="A90" s="348"/>
      <c r="B90" s="337"/>
      <c r="C90" s="337"/>
      <c r="D90" s="339"/>
      <c r="E90" s="339"/>
      <c r="F90" s="340">
        <f>SUBTOTAL(9,F65:F88)</f>
        <v>59.254499999999986</v>
      </c>
      <c r="G90" s="341"/>
      <c r="H90" s="349">
        <f>SUBTOTAL(9,H65:H88)</f>
        <v>155826</v>
      </c>
      <c r="I90" s="349">
        <f>SUBTOTAL(9,I65:I88)</f>
        <v>0</v>
      </c>
      <c r="J90" s="350" t="s">
        <v>1350</v>
      </c>
      <c r="K90" s="351"/>
      <c r="L90" s="501"/>
      <c r="M90" s="622"/>
    </row>
    <row r="91" spans="1:13" ht="24" outlineLevel="4">
      <c r="A91" s="541" t="s">
        <v>304</v>
      </c>
      <c r="B91" s="115" t="s">
        <v>305</v>
      </c>
      <c r="C91" s="115" t="s">
        <v>1489</v>
      </c>
      <c r="D91" s="130" t="s">
        <v>2</v>
      </c>
      <c r="E91" s="130" t="s">
        <v>9</v>
      </c>
      <c r="F91" s="131">
        <v>1.8</v>
      </c>
      <c r="G91" s="132">
        <v>15840</v>
      </c>
      <c r="H91" s="132">
        <v>5328</v>
      </c>
      <c r="I91" s="133"/>
      <c r="J91" s="129" t="s">
        <v>1291</v>
      </c>
      <c r="K91" s="542">
        <v>4</v>
      </c>
    </row>
    <row r="92" spans="1:13" ht="48" outlineLevel="4">
      <c r="A92" s="543" t="s">
        <v>382</v>
      </c>
      <c r="B92" s="120" t="s">
        <v>383</v>
      </c>
      <c r="C92" s="120" t="s">
        <v>1490</v>
      </c>
      <c r="D92" s="135" t="s">
        <v>2</v>
      </c>
      <c r="E92" s="135" t="s">
        <v>3</v>
      </c>
      <c r="F92" s="136">
        <v>1.8</v>
      </c>
      <c r="G92" s="137">
        <v>15960</v>
      </c>
      <c r="H92" s="137">
        <v>6770</v>
      </c>
      <c r="I92" s="138"/>
      <c r="J92" s="134" t="s">
        <v>1291</v>
      </c>
      <c r="K92" s="544">
        <v>4</v>
      </c>
      <c r="L92" s="501" t="s">
        <v>2124</v>
      </c>
    </row>
    <row r="93" spans="1:13" ht="36" outlineLevel="4">
      <c r="A93" s="543" t="s">
        <v>783</v>
      </c>
      <c r="B93" s="120" t="s">
        <v>784</v>
      </c>
      <c r="C93" s="120" t="s">
        <v>1491</v>
      </c>
      <c r="D93" s="121" t="s">
        <v>2</v>
      </c>
      <c r="E93" s="135" t="s">
        <v>3</v>
      </c>
      <c r="F93" s="136">
        <v>3.4</v>
      </c>
      <c r="G93" s="140">
        <v>24000</v>
      </c>
      <c r="H93" s="140">
        <v>8813</v>
      </c>
      <c r="I93" s="140"/>
      <c r="J93" s="134" t="s">
        <v>1291</v>
      </c>
      <c r="K93" s="545">
        <v>9</v>
      </c>
    </row>
    <row r="94" spans="1:13" ht="36" outlineLevel="4">
      <c r="A94" s="543" t="s">
        <v>797</v>
      </c>
      <c r="B94" s="120" t="s">
        <v>798</v>
      </c>
      <c r="C94" s="120" t="s">
        <v>1492</v>
      </c>
      <c r="D94" s="121" t="s">
        <v>2</v>
      </c>
      <c r="E94" s="135" t="s">
        <v>9</v>
      </c>
      <c r="F94" s="136">
        <v>4.22</v>
      </c>
      <c r="G94" s="140">
        <v>22200</v>
      </c>
      <c r="H94" s="140">
        <v>6316</v>
      </c>
      <c r="I94" s="140"/>
      <c r="J94" s="134" t="s">
        <v>1291</v>
      </c>
      <c r="K94" s="545">
        <v>9</v>
      </c>
    </row>
    <row r="95" spans="1:13" ht="60" outlineLevel="4">
      <c r="A95" s="543" t="s">
        <v>819</v>
      </c>
      <c r="B95" s="120" t="s">
        <v>820</v>
      </c>
      <c r="C95" s="120" t="s">
        <v>1493</v>
      </c>
      <c r="D95" s="121" t="s">
        <v>2</v>
      </c>
      <c r="E95" s="135" t="s">
        <v>3</v>
      </c>
      <c r="F95" s="136">
        <v>3.4</v>
      </c>
      <c r="G95" s="140">
        <v>26640</v>
      </c>
      <c r="H95" s="140">
        <v>8813</v>
      </c>
      <c r="I95" s="140"/>
      <c r="J95" s="134" t="s">
        <v>1291</v>
      </c>
      <c r="K95" s="545">
        <v>9</v>
      </c>
    </row>
    <row r="96" spans="1:13" ht="36" outlineLevel="4">
      <c r="A96" s="543" t="s">
        <v>873</v>
      </c>
      <c r="B96" s="120" t="s">
        <v>874</v>
      </c>
      <c r="C96" s="120" t="s">
        <v>1494</v>
      </c>
      <c r="D96" s="121" t="s">
        <v>2</v>
      </c>
      <c r="E96" s="135" t="s">
        <v>3</v>
      </c>
      <c r="F96" s="136">
        <v>2.0499999999999998</v>
      </c>
      <c r="G96" s="140">
        <v>30000</v>
      </c>
      <c r="H96" s="140">
        <v>7790</v>
      </c>
      <c r="I96" s="140"/>
      <c r="J96" s="134" t="s">
        <v>1291</v>
      </c>
      <c r="K96" s="545">
        <v>9</v>
      </c>
    </row>
    <row r="97" spans="1:13" ht="24.75" outlineLevel="4" thickBot="1">
      <c r="A97" s="553" t="s">
        <v>875</v>
      </c>
      <c r="B97" s="125" t="s">
        <v>876</v>
      </c>
      <c r="C97" s="125" t="s">
        <v>1495</v>
      </c>
      <c r="D97" s="126" t="s">
        <v>2</v>
      </c>
      <c r="E97" s="165" t="s">
        <v>3</v>
      </c>
      <c r="F97" s="166">
        <v>2</v>
      </c>
      <c r="G97" s="167">
        <v>26400</v>
      </c>
      <c r="H97" s="167">
        <v>7752</v>
      </c>
      <c r="I97" s="167"/>
      <c r="J97" s="155" t="s">
        <v>1291</v>
      </c>
      <c r="K97" s="554">
        <v>9</v>
      </c>
    </row>
    <row r="98" spans="1:13" s="5" customFormat="1" outlineLevel="3">
      <c r="A98" s="352"/>
      <c r="B98" s="353">
        <f>SUBTOTAL(3,B91:B97)</f>
        <v>7</v>
      </c>
      <c r="C98" s="353"/>
      <c r="D98" s="354"/>
      <c r="E98" s="355"/>
      <c r="F98" s="356"/>
      <c r="G98" s="357"/>
      <c r="H98" s="357"/>
      <c r="I98" s="357"/>
      <c r="J98" s="358" t="s">
        <v>2063</v>
      </c>
      <c r="K98" s="359"/>
      <c r="L98" s="501"/>
      <c r="M98" s="622"/>
    </row>
    <row r="99" spans="1:13" s="5" customFormat="1" ht="18.75" outlineLevel="2" thickBot="1">
      <c r="A99" s="360"/>
      <c r="B99" s="361"/>
      <c r="C99" s="361"/>
      <c r="D99" s="362"/>
      <c r="E99" s="363"/>
      <c r="F99" s="364">
        <f>SUBTOTAL(9,F91:F97)</f>
        <v>18.669999999999998</v>
      </c>
      <c r="G99" s="365"/>
      <c r="H99" s="365">
        <f>SUBTOTAL(9,H91:H97)</f>
        <v>51582</v>
      </c>
      <c r="I99" s="365">
        <f>SUBTOTAL(9,I91:I97)</f>
        <v>0</v>
      </c>
      <c r="J99" s="366" t="s">
        <v>1351</v>
      </c>
      <c r="K99" s="367"/>
      <c r="L99" s="501"/>
      <c r="M99" s="622"/>
    </row>
    <row r="100" spans="1:13" ht="24" outlineLevel="4">
      <c r="A100" s="541" t="s">
        <v>208</v>
      </c>
      <c r="B100" s="115" t="s">
        <v>209</v>
      </c>
      <c r="C100" s="115" t="s">
        <v>1496</v>
      </c>
      <c r="D100" s="130" t="s">
        <v>2</v>
      </c>
      <c r="E100" s="130" t="s">
        <v>3</v>
      </c>
      <c r="F100" s="168">
        <v>2.3319999999999999</v>
      </c>
      <c r="G100" s="169">
        <v>22560</v>
      </c>
      <c r="H100" s="169">
        <v>5952</v>
      </c>
      <c r="I100" s="169"/>
      <c r="J100" s="170" t="s">
        <v>1292</v>
      </c>
      <c r="K100" s="555">
        <v>3</v>
      </c>
    </row>
    <row r="101" spans="1:13" ht="36" outlineLevel="4">
      <c r="A101" s="543" t="s">
        <v>284</v>
      </c>
      <c r="B101" s="120" t="s">
        <v>285</v>
      </c>
      <c r="C101" s="120" t="s">
        <v>1497</v>
      </c>
      <c r="D101" s="135" t="s">
        <v>2</v>
      </c>
      <c r="E101" s="135" t="s">
        <v>3</v>
      </c>
      <c r="F101" s="136">
        <v>3.8330000000000002</v>
      </c>
      <c r="G101" s="139">
        <v>19200</v>
      </c>
      <c r="H101" s="139">
        <v>9724</v>
      </c>
      <c r="I101" s="140"/>
      <c r="J101" s="134" t="s">
        <v>1292</v>
      </c>
      <c r="K101" s="544">
        <v>4</v>
      </c>
    </row>
    <row r="102" spans="1:13" ht="36" outlineLevel="4">
      <c r="A102" s="543" t="s">
        <v>302</v>
      </c>
      <c r="B102" s="120" t="s">
        <v>303</v>
      </c>
      <c r="C102" s="120" t="s">
        <v>1498</v>
      </c>
      <c r="D102" s="135" t="s">
        <v>2</v>
      </c>
      <c r="E102" s="135" t="s">
        <v>3</v>
      </c>
      <c r="F102" s="136">
        <v>3.4980000000000002</v>
      </c>
      <c r="G102" s="139">
        <v>20640</v>
      </c>
      <c r="H102" s="139">
        <v>9351</v>
      </c>
      <c r="I102" s="140"/>
      <c r="J102" s="134" t="s">
        <v>1292</v>
      </c>
      <c r="K102" s="544">
        <v>4</v>
      </c>
    </row>
    <row r="103" spans="1:13" ht="24" outlineLevel="4">
      <c r="A103" s="543" t="s">
        <v>308</v>
      </c>
      <c r="B103" s="120" t="s">
        <v>309</v>
      </c>
      <c r="C103" s="120" t="s">
        <v>1499</v>
      </c>
      <c r="D103" s="135" t="s">
        <v>2</v>
      </c>
      <c r="E103" s="135" t="s">
        <v>3</v>
      </c>
      <c r="F103" s="136">
        <v>2.6659999999999999</v>
      </c>
      <c r="G103" s="139">
        <v>10205</v>
      </c>
      <c r="H103" s="139">
        <v>8153</v>
      </c>
      <c r="I103" s="140"/>
      <c r="J103" s="134" t="s">
        <v>1292</v>
      </c>
      <c r="K103" s="544">
        <v>4</v>
      </c>
    </row>
    <row r="104" spans="1:13" ht="48" outlineLevel="4">
      <c r="A104" s="543" t="s">
        <v>316</v>
      </c>
      <c r="B104" s="120" t="s">
        <v>317</v>
      </c>
      <c r="C104" s="120" t="s">
        <v>1500</v>
      </c>
      <c r="D104" s="135" t="s">
        <v>2</v>
      </c>
      <c r="E104" s="135" t="s">
        <v>3</v>
      </c>
      <c r="F104" s="136">
        <v>2.4990000000000001</v>
      </c>
      <c r="G104" s="139">
        <v>32400</v>
      </c>
      <c r="H104" s="139">
        <v>7845</v>
      </c>
      <c r="I104" s="140"/>
      <c r="J104" s="134" t="s">
        <v>1292</v>
      </c>
      <c r="K104" s="544">
        <v>4</v>
      </c>
    </row>
    <row r="105" spans="1:13" ht="24" outlineLevel="4">
      <c r="A105" s="543" t="s">
        <v>398</v>
      </c>
      <c r="B105" s="120" t="s">
        <v>399</v>
      </c>
      <c r="C105" s="120" t="s">
        <v>1501</v>
      </c>
      <c r="D105" s="135" t="s">
        <v>2</v>
      </c>
      <c r="E105" s="135" t="s">
        <v>9</v>
      </c>
      <c r="F105" s="136">
        <v>2.1659999999999999</v>
      </c>
      <c r="G105" s="137">
        <v>22627</v>
      </c>
      <c r="H105" s="137">
        <v>5619</v>
      </c>
      <c r="I105" s="138"/>
      <c r="J105" s="134" t="s">
        <v>1292</v>
      </c>
      <c r="K105" s="544">
        <v>4</v>
      </c>
    </row>
    <row r="106" spans="1:13" ht="48" outlineLevel="4">
      <c r="A106" s="543" t="s">
        <v>418</v>
      </c>
      <c r="B106" s="120" t="s">
        <v>419</v>
      </c>
      <c r="C106" s="120" t="s">
        <v>1502</v>
      </c>
      <c r="D106" s="135" t="s">
        <v>2</v>
      </c>
      <c r="E106" s="135" t="s">
        <v>9</v>
      </c>
      <c r="F106" s="136">
        <v>2</v>
      </c>
      <c r="G106" s="137">
        <v>16200</v>
      </c>
      <c r="H106" s="137">
        <v>5507</v>
      </c>
      <c r="I106" s="138"/>
      <c r="J106" s="134" t="s">
        <v>1292</v>
      </c>
      <c r="K106" s="544">
        <v>4</v>
      </c>
    </row>
    <row r="107" spans="1:13" ht="48" outlineLevel="4">
      <c r="A107" s="543" t="s">
        <v>454</v>
      </c>
      <c r="B107" s="120" t="s">
        <v>455</v>
      </c>
      <c r="C107" s="120" t="s">
        <v>1503</v>
      </c>
      <c r="D107" s="135" t="s">
        <v>2</v>
      </c>
      <c r="E107" s="135" t="s">
        <v>3</v>
      </c>
      <c r="F107" s="136">
        <v>2.4980000000000002</v>
      </c>
      <c r="G107" s="139">
        <v>15444</v>
      </c>
      <c r="H107" s="139">
        <v>7674</v>
      </c>
      <c r="I107" s="140"/>
      <c r="J107" s="134" t="s">
        <v>1292</v>
      </c>
      <c r="K107" s="544">
        <v>4</v>
      </c>
    </row>
    <row r="108" spans="1:13" ht="48" outlineLevel="4">
      <c r="A108" s="543" t="s">
        <v>686</v>
      </c>
      <c r="B108" s="120" t="s">
        <v>687</v>
      </c>
      <c r="C108" s="120" t="s">
        <v>1504</v>
      </c>
      <c r="D108" s="171" t="s">
        <v>2</v>
      </c>
      <c r="E108" s="135" t="s">
        <v>3</v>
      </c>
      <c r="F108" s="172">
        <v>2.1</v>
      </c>
      <c r="G108" s="138">
        <v>30000</v>
      </c>
      <c r="H108" s="138">
        <v>5529</v>
      </c>
      <c r="I108" s="138"/>
      <c r="J108" s="173" t="s">
        <v>1292</v>
      </c>
      <c r="K108" s="556">
        <v>8</v>
      </c>
    </row>
    <row r="109" spans="1:13" ht="48" outlineLevel="4">
      <c r="A109" s="543" t="s">
        <v>704</v>
      </c>
      <c r="B109" s="120" t="s">
        <v>705</v>
      </c>
      <c r="C109" s="120" t="s">
        <v>1505</v>
      </c>
      <c r="D109" s="171" t="s">
        <v>2</v>
      </c>
      <c r="E109" s="135" t="s">
        <v>3</v>
      </c>
      <c r="F109" s="172">
        <v>2.9990000000000001</v>
      </c>
      <c r="G109" s="138">
        <v>28800</v>
      </c>
      <c r="H109" s="138">
        <v>7895</v>
      </c>
      <c r="I109" s="138"/>
      <c r="J109" s="173" t="s">
        <v>1292</v>
      </c>
      <c r="K109" s="556">
        <v>8</v>
      </c>
    </row>
    <row r="110" spans="1:13" ht="36" outlineLevel="4">
      <c r="A110" s="543" t="s">
        <v>728</v>
      </c>
      <c r="B110" s="120" t="s">
        <v>729</v>
      </c>
      <c r="C110" s="120" t="s">
        <v>1506</v>
      </c>
      <c r="D110" s="171" t="s">
        <v>2</v>
      </c>
      <c r="E110" s="135" t="s">
        <v>9</v>
      </c>
      <c r="F110" s="136">
        <v>2.8</v>
      </c>
      <c r="G110" s="138">
        <v>20100</v>
      </c>
      <c r="H110" s="138">
        <v>5897</v>
      </c>
      <c r="I110" s="138"/>
      <c r="J110" s="173" t="s">
        <v>1292</v>
      </c>
      <c r="K110" s="556">
        <v>8</v>
      </c>
    </row>
    <row r="111" spans="1:13" ht="24" outlineLevel="4">
      <c r="A111" s="543" t="s">
        <v>745</v>
      </c>
      <c r="B111" s="120" t="s">
        <v>746</v>
      </c>
      <c r="C111" s="120" t="s">
        <v>1507</v>
      </c>
      <c r="D111" s="121" t="s">
        <v>2</v>
      </c>
      <c r="E111" s="135" t="s">
        <v>3</v>
      </c>
      <c r="F111" s="136">
        <v>2.5819999999999999</v>
      </c>
      <c r="G111" s="140">
        <v>26160</v>
      </c>
      <c r="H111" s="140">
        <v>8193</v>
      </c>
      <c r="I111" s="140"/>
      <c r="J111" s="134" t="s">
        <v>1292</v>
      </c>
      <c r="K111" s="545">
        <v>9</v>
      </c>
    </row>
    <row r="112" spans="1:13" ht="36" outlineLevel="4">
      <c r="A112" s="543" t="s">
        <v>751</v>
      </c>
      <c r="B112" s="120" t="s">
        <v>752</v>
      </c>
      <c r="C112" s="120" t="s">
        <v>1508</v>
      </c>
      <c r="D112" s="121" t="s">
        <v>2</v>
      </c>
      <c r="E112" s="135" t="s">
        <v>3</v>
      </c>
      <c r="F112" s="136">
        <v>2.75</v>
      </c>
      <c r="G112" s="140">
        <v>33360</v>
      </c>
      <c r="H112" s="140">
        <v>8320</v>
      </c>
      <c r="I112" s="140"/>
      <c r="J112" s="134" t="s">
        <v>1292</v>
      </c>
      <c r="K112" s="545">
        <v>9</v>
      </c>
    </row>
    <row r="113" spans="1:13" ht="24" outlineLevel="4">
      <c r="A113" s="543" t="s">
        <v>755</v>
      </c>
      <c r="B113" s="120" t="s">
        <v>756</v>
      </c>
      <c r="C113" s="120" t="s">
        <v>1509</v>
      </c>
      <c r="D113" s="121" t="s">
        <v>2</v>
      </c>
      <c r="E113" s="135" t="s">
        <v>3</v>
      </c>
      <c r="F113" s="136">
        <v>2.4159999999999999</v>
      </c>
      <c r="G113" s="140">
        <v>21600</v>
      </c>
      <c r="H113" s="140">
        <v>8067</v>
      </c>
      <c r="I113" s="140"/>
      <c r="J113" s="134" t="s">
        <v>1292</v>
      </c>
      <c r="K113" s="545">
        <v>9</v>
      </c>
    </row>
    <row r="114" spans="1:13" ht="48" outlineLevel="4">
      <c r="A114" s="543" t="s">
        <v>761</v>
      </c>
      <c r="B114" s="120" t="s">
        <v>762</v>
      </c>
      <c r="C114" s="120" t="s">
        <v>1510</v>
      </c>
      <c r="D114" s="121" t="s">
        <v>2</v>
      </c>
      <c r="E114" s="135" t="s">
        <v>3</v>
      </c>
      <c r="F114" s="136">
        <v>3.4990000000000001</v>
      </c>
      <c r="G114" s="140">
        <v>28920</v>
      </c>
      <c r="H114" s="140">
        <v>8888</v>
      </c>
      <c r="I114" s="140"/>
      <c r="J114" s="134" t="s">
        <v>1292</v>
      </c>
      <c r="K114" s="545">
        <v>9</v>
      </c>
    </row>
    <row r="115" spans="1:13" ht="48" outlineLevel="4">
      <c r="A115" s="543" t="s">
        <v>781</v>
      </c>
      <c r="B115" s="120" t="s">
        <v>782</v>
      </c>
      <c r="C115" s="120" t="s">
        <v>1511</v>
      </c>
      <c r="D115" s="121" t="s">
        <v>2</v>
      </c>
      <c r="E115" s="135" t="s">
        <v>3</v>
      </c>
      <c r="F115" s="136">
        <v>2.4660000000000002</v>
      </c>
      <c r="G115" s="140">
        <v>18973</v>
      </c>
      <c r="H115" s="140">
        <v>8105</v>
      </c>
      <c r="I115" s="140"/>
      <c r="J115" s="134" t="s">
        <v>1292</v>
      </c>
      <c r="K115" s="545">
        <v>9</v>
      </c>
      <c r="L115" s="501" t="s">
        <v>2124</v>
      </c>
    </row>
    <row r="116" spans="1:13" ht="36" outlineLevel="4">
      <c r="A116" s="543" t="s">
        <v>785</v>
      </c>
      <c r="B116" s="120" t="s">
        <v>786</v>
      </c>
      <c r="C116" s="120" t="s">
        <v>1512</v>
      </c>
      <c r="D116" s="121" t="s">
        <v>2</v>
      </c>
      <c r="E116" s="135" t="s">
        <v>9</v>
      </c>
      <c r="F116" s="136">
        <v>3.1659999999999999</v>
      </c>
      <c r="G116" s="140">
        <v>19320</v>
      </c>
      <c r="H116" s="140">
        <v>5517</v>
      </c>
      <c r="I116" s="140"/>
      <c r="J116" s="134" t="s">
        <v>1292</v>
      </c>
      <c r="K116" s="545">
        <v>9</v>
      </c>
    </row>
    <row r="117" spans="1:13" ht="36" outlineLevel="4">
      <c r="A117" s="543" t="s">
        <v>787</v>
      </c>
      <c r="B117" s="120" t="s">
        <v>788</v>
      </c>
      <c r="C117" s="120" t="s">
        <v>1513</v>
      </c>
      <c r="D117" s="121" t="s">
        <v>2</v>
      </c>
      <c r="E117" s="135" t="s">
        <v>3</v>
      </c>
      <c r="F117" s="136">
        <v>3.6659999999999999</v>
      </c>
      <c r="G117" s="140">
        <v>24000</v>
      </c>
      <c r="H117" s="140">
        <v>9014</v>
      </c>
      <c r="I117" s="140"/>
      <c r="J117" s="134" t="s">
        <v>1292</v>
      </c>
      <c r="K117" s="545">
        <v>9</v>
      </c>
    </row>
    <row r="118" spans="1:13" ht="36" outlineLevel="4">
      <c r="A118" s="543" t="s">
        <v>789</v>
      </c>
      <c r="B118" s="120" t="s">
        <v>790</v>
      </c>
      <c r="C118" s="120" t="s">
        <v>1514</v>
      </c>
      <c r="D118" s="121" t="s">
        <v>2</v>
      </c>
      <c r="E118" s="135" t="s">
        <v>3</v>
      </c>
      <c r="F118" s="136">
        <v>3.4990000000000001</v>
      </c>
      <c r="G118" s="140">
        <v>24960</v>
      </c>
      <c r="H118" s="140">
        <v>8888</v>
      </c>
      <c r="I118" s="140"/>
      <c r="J118" s="134" t="s">
        <v>1292</v>
      </c>
      <c r="K118" s="545">
        <v>9</v>
      </c>
    </row>
    <row r="119" spans="1:13" ht="36" outlineLevel="4">
      <c r="A119" s="543" t="s">
        <v>821</v>
      </c>
      <c r="B119" s="120" t="s">
        <v>822</v>
      </c>
      <c r="C119" s="120" t="s">
        <v>1515</v>
      </c>
      <c r="D119" s="121" t="s">
        <v>2</v>
      </c>
      <c r="E119" s="135" t="s">
        <v>3</v>
      </c>
      <c r="F119" s="136">
        <v>2.532</v>
      </c>
      <c r="G119" s="140">
        <v>15000</v>
      </c>
      <c r="H119" s="140">
        <v>8155</v>
      </c>
      <c r="I119" s="140"/>
      <c r="J119" s="134" t="s">
        <v>1292</v>
      </c>
      <c r="K119" s="545">
        <v>9</v>
      </c>
    </row>
    <row r="120" spans="1:13" ht="43.5" customHeight="1" outlineLevel="4">
      <c r="A120" s="543" t="s">
        <v>823</v>
      </c>
      <c r="B120" s="120" t="s">
        <v>824</v>
      </c>
      <c r="C120" s="120" t="s">
        <v>1516</v>
      </c>
      <c r="D120" s="121" t="s">
        <v>2</v>
      </c>
      <c r="E120" s="135" t="s">
        <v>9</v>
      </c>
      <c r="F120" s="136">
        <v>3.165</v>
      </c>
      <c r="G120" s="140">
        <v>22440</v>
      </c>
      <c r="H120" s="140">
        <v>5516</v>
      </c>
      <c r="I120" s="140"/>
      <c r="J120" s="134" t="s">
        <v>1292</v>
      </c>
      <c r="K120" s="545">
        <v>9</v>
      </c>
    </row>
    <row r="121" spans="1:13" ht="24" outlineLevel="4">
      <c r="A121" s="543" t="s">
        <v>825</v>
      </c>
      <c r="B121" s="120" t="s">
        <v>826</v>
      </c>
      <c r="C121" s="120" t="s">
        <v>1517</v>
      </c>
      <c r="D121" s="121" t="s">
        <v>2</v>
      </c>
      <c r="E121" s="135" t="s">
        <v>3</v>
      </c>
      <c r="F121" s="136">
        <v>2.4990000000000001</v>
      </c>
      <c r="G121" s="140">
        <v>29280</v>
      </c>
      <c r="H121" s="140">
        <v>8130</v>
      </c>
      <c r="I121" s="140"/>
      <c r="J121" s="134" t="s">
        <v>1292</v>
      </c>
      <c r="K121" s="545">
        <v>9</v>
      </c>
    </row>
    <row r="122" spans="1:13" ht="36" outlineLevel="4">
      <c r="A122" s="543" t="s">
        <v>829</v>
      </c>
      <c r="B122" s="120" t="s">
        <v>830</v>
      </c>
      <c r="C122" s="120" t="s">
        <v>1518</v>
      </c>
      <c r="D122" s="121" t="s">
        <v>2</v>
      </c>
      <c r="E122" s="135" t="s">
        <v>9</v>
      </c>
      <c r="F122" s="136">
        <v>2.75</v>
      </c>
      <c r="G122" s="140">
        <v>32520</v>
      </c>
      <c r="H122" s="140">
        <v>5202</v>
      </c>
      <c r="I122" s="140"/>
      <c r="J122" s="134" t="s">
        <v>1292</v>
      </c>
      <c r="K122" s="545">
        <v>9</v>
      </c>
    </row>
    <row r="123" spans="1:13" ht="48.75" outlineLevel="4" thickBot="1">
      <c r="A123" s="553" t="s">
        <v>871</v>
      </c>
      <c r="B123" s="125" t="s">
        <v>872</v>
      </c>
      <c r="C123" s="125" t="s">
        <v>1519</v>
      </c>
      <c r="D123" s="126" t="s">
        <v>2</v>
      </c>
      <c r="E123" s="165" t="s">
        <v>3</v>
      </c>
      <c r="F123" s="166">
        <v>2.4990000000000001</v>
      </c>
      <c r="G123" s="167">
        <v>24120</v>
      </c>
      <c r="H123" s="167">
        <v>8130</v>
      </c>
      <c r="I123" s="167"/>
      <c r="J123" s="155" t="s">
        <v>1292</v>
      </c>
      <c r="K123" s="554">
        <v>9</v>
      </c>
      <c r="L123" s="501" t="s">
        <v>2124</v>
      </c>
    </row>
    <row r="124" spans="1:13" s="5" customFormat="1" outlineLevel="3">
      <c r="A124" s="352"/>
      <c r="B124" s="353">
        <f>SUBTOTAL(3,B100:B123)</f>
        <v>24</v>
      </c>
      <c r="C124" s="353"/>
      <c r="D124" s="354"/>
      <c r="E124" s="355"/>
      <c r="F124" s="356"/>
      <c r="G124" s="357"/>
      <c r="H124" s="357"/>
      <c r="I124" s="357"/>
      <c r="J124" s="358" t="s">
        <v>2064</v>
      </c>
      <c r="K124" s="359"/>
      <c r="L124" s="501"/>
      <c r="M124" s="622"/>
    </row>
    <row r="125" spans="1:13" s="5" customFormat="1" ht="18.75" outlineLevel="2" thickBot="1">
      <c r="A125" s="360"/>
      <c r="B125" s="361"/>
      <c r="C125" s="361"/>
      <c r="D125" s="362"/>
      <c r="E125" s="363"/>
      <c r="F125" s="364">
        <f>SUBTOTAL(9,F100:F123)</f>
        <v>66.88</v>
      </c>
      <c r="G125" s="365"/>
      <c r="H125" s="365">
        <f>SUBTOTAL(9,H100:H123)</f>
        <v>179271</v>
      </c>
      <c r="I125" s="365">
        <f>SUBTOTAL(9,I100:I123)</f>
        <v>0</v>
      </c>
      <c r="J125" s="366" t="s">
        <v>1352</v>
      </c>
      <c r="K125" s="367"/>
      <c r="L125" s="501"/>
      <c r="M125" s="622"/>
    </row>
    <row r="126" spans="1:13" s="5" customFormat="1" outlineLevel="2">
      <c r="A126" s="368"/>
      <c r="B126" s="369">
        <f>SUM(B43,B63,B89,B98,B124)</f>
        <v>81</v>
      </c>
      <c r="C126" s="369"/>
      <c r="D126" s="370"/>
      <c r="E126" s="371"/>
      <c r="F126" s="369"/>
      <c r="G126" s="372"/>
      <c r="H126" s="372"/>
      <c r="I126" s="372"/>
      <c r="J126" s="373" t="s">
        <v>2065</v>
      </c>
      <c r="K126" s="374"/>
      <c r="L126" s="501"/>
      <c r="M126" s="622"/>
    </row>
    <row r="127" spans="1:13" s="5" customFormat="1" ht="18.75" outlineLevel="2" thickBot="1">
      <c r="A127" s="375"/>
      <c r="B127" s="376"/>
      <c r="C127" s="376"/>
      <c r="D127" s="377"/>
      <c r="E127" s="378"/>
      <c r="F127" s="379"/>
      <c r="G127" s="380"/>
      <c r="H127" s="380">
        <f>SUM(H44,H64,H90,H99,H125)</f>
        <v>586107</v>
      </c>
      <c r="I127" s="380">
        <f>SUM(I44,I64,I90,I99,I125)</f>
        <v>0</v>
      </c>
      <c r="J127" s="381" t="s">
        <v>1404</v>
      </c>
      <c r="K127" s="382"/>
      <c r="L127" s="501"/>
      <c r="M127" s="624"/>
    </row>
    <row r="128" spans="1:13" ht="48" outlineLevel="4">
      <c r="A128" s="541" t="s">
        <v>452</v>
      </c>
      <c r="B128" s="115" t="s">
        <v>453</v>
      </c>
      <c r="C128" s="115" t="s">
        <v>1520</v>
      </c>
      <c r="D128" s="130" t="s">
        <v>2</v>
      </c>
      <c r="E128" s="130" t="s">
        <v>9</v>
      </c>
      <c r="F128" s="131">
        <v>3</v>
      </c>
      <c r="G128" s="132">
        <v>24000</v>
      </c>
      <c r="H128" s="132">
        <v>6496</v>
      </c>
      <c r="I128" s="133"/>
      <c r="J128" s="129" t="s">
        <v>1293</v>
      </c>
      <c r="K128" s="542">
        <v>4</v>
      </c>
    </row>
    <row r="129" spans="1:13" ht="36" outlineLevel="4">
      <c r="A129" s="543" t="s">
        <v>682</v>
      </c>
      <c r="B129" s="120" t="s">
        <v>683</v>
      </c>
      <c r="C129" s="120" t="s">
        <v>1521</v>
      </c>
      <c r="D129" s="171" t="s">
        <v>2</v>
      </c>
      <c r="E129" s="135" t="s">
        <v>3</v>
      </c>
      <c r="F129" s="172">
        <v>2</v>
      </c>
      <c r="G129" s="138">
        <v>2460</v>
      </c>
      <c r="H129" s="138">
        <v>2460</v>
      </c>
      <c r="I129" s="138">
        <v>2805</v>
      </c>
      <c r="J129" s="173" t="s">
        <v>1293</v>
      </c>
      <c r="K129" s="556">
        <v>8</v>
      </c>
      <c r="L129" s="501" t="s">
        <v>2124</v>
      </c>
    </row>
    <row r="130" spans="1:13" ht="24" outlineLevel="4">
      <c r="A130" s="543" t="s">
        <v>688</v>
      </c>
      <c r="B130" s="120" t="s">
        <v>689</v>
      </c>
      <c r="C130" s="120" t="s">
        <v>1522</v>
      </c>
      <c r="D130" s="171" t="s">
        <v>2</v>
      </c>
      <c r="E130" s="135" t="s">
        <v>9</v>
      </c>
      <c r="F130" s="172">
        <v>5</v>
      </c>
      <c r="G130" s="138">
        <v>19680</v>
      </c>
      <c r="H130" s="138">
        <v>10531</v>
      </c>
      <c r="I130" s="138"/>
      <c r="J130" s="173" t="s">
        <v>1293</v>
      </c>
      <c r="K130" s="556">
        <v>8</v>
      </c>
    </row>
    <row r="131" spans="1:13" ht="36" outlineLevel="4">
      <c r="A131" s="543" t="s">
        <v>714</v>
      </c>
      <c r="B131" s="120" t="s">
        <v>715</v>
      </c>
      <c r="C131" s="120" t="s">
        <v>1523</v>
      </c>
      <c r="D131" s="171" t="s">
        <v>2</v>
      </c>
      <c r="E131" s="135" t="s">
        <v>9</v>
      </c>
      <c r="F131" s="172">
        <v>6</v>
      </c>
      <c r="G131" s="138">
        <v>33960</v>
      </c>
      <c r="H131" s="138">
        <v>12637</v>
      </c>
      <c r="I131" s="138"/>
      <c r="J131" s="173" t="s">
        <v>1293</v>
      </c>
      <c r="K131" s="556">
        <v>8</v>
      </c>
      <c r="L131" s="501" t="s">
        <v>2124</v>
      </c>
    </row>
    <row r="132" spans="1:13" ht="36.75" outlineLevel="4" thickBot="1">
      <c r="A132" s="553" t="s">
        <v>716</v>
      </c>
      <c r="B132" s="125" t="s">
        <v>717</v>
      </c>
      <c r="C132" s="125" t="s">
        <v>1524</v>
      </c>
      <c r="D132" s="179" t="s">
        <v>2</v>
      </c>
      <c r="E132" s="165" t="s">
        <v>3</v>
      </c>
      <c r="F132" s="180">
        <v>3.6659999999999999</v>
      </c>
      <c r="G132" s="181">
        <v>21360</v>
      </c>
      <c r="H132" s="181">
        <v>9651</v>
      </c>
      <c r="I132" s="181"/>
      <c r="J132" s="182" t="s">
        <v>1293</v>
      </c>
      <c r="K132" s="557">
        <v>8</v>
      </c>
    </row>
    <row r="133" spans="1:13" s="5" customFormat="1" outlineLevel="3">
      <c r="A133" s="344"/>
      <c r="B133" s="329">
        <f>SUBTOTAL(3,B128:B132)</f>
        <v>5</v>
      </c>
      <c r="C133" s="329"/>
      <c r="D133" s="331"/>
      <c r="E133" s="331"/>
      <c r="F133" s="332"/>
      <c r="G133" s="333"/>
      <c r="H133" s="333"/>
      <c r="I133" s="333"/>
      <c r="J133" s="346" t="s">
        <v>2066</v>
      </c>
      <c r="K133" s="383"/>
      <c r="L133" s="501"/>
      <c r="M133" s="622"/>
    </row>
    <row r="134" spans="1:13" s="5" customFormat="1" ht="18.75" outlineLevel="2" thickBot="1">
      <c r="A134" s="348"/>
      <c r="B134" s="337"/>
      <c r="C134" s="337"/>
      <c r="D134" s="339"/>
      <c r="E134" s="339"/>
      <c r="F134" s="340">
        <f>SUBTOTAL(9,F128:F132)</f>
        <v>19.666</v>
      </c>
      <c r="G134" s="341"/>
      <c r="H134" s="341">
        <f>SUBTOTAL(9,H128:H132)</f>
        <v>41775</v>
      </c>
      <c r="I134" s="341">
        <f>SUBTOTAL(9,I128:I132)</f>
        <v>2805</v>
      </c>
      <c r="J134" s="350" t="s">
        <v>1353</v>
      </c>
      <c r="K134" s="384"/>
      <c r="L134" s="501"/>
      <c r="M134" s="622"/>
    </row>
    <row r="135" spans="1:13" ht="48" outlineLevel="4">
      <c r="A135" s="541" t="s">
        <v>280</v>
      </c>
      <c r="B135" s="115" t="s">
        <v>281</v>
      </c>
      <c r="C135" s="115" t="s">
        <v>1525</v>
      </c>
      <c r="D135" s="130" t="s">
        <v>2</v>
      </c>
      <c r="E135" s="130" t="s">
        <v>9</v>
      </c>
      <c r="F135" s="131">
        <v>3.3330000000000002</v>
      </c>
      <c r="G135" s="132">
        <v>14707</v>
      </c>
      <c r="H135" s="132">
        <v>7033</v>
      </c>
      <c r="I135" s="133"/>
      <c r="J135" s="129" t="s">
        <v>1294</v>
      </c>
      <c r="K135" s="542">
        <v>4</v>
      </c>
    </row>
    <row r="136" spans="1:13" ht="36" outlineLevel="4">
      <c r="A136" s="543" t="s">
        <v>290</v>
      </c>
      <c r="B136" s="120" t="s">
        <v>291</v>
      </c>
      <c r="C136" s="120" t="s">
        <v>1526</v>
      </c>
      <c r="D136" s="135" t="s">
        <v>2</v>
      </c>
      <c r="E136" s="135" t="s">
        <v>9</v>
      </c>
      <c r="F136" s="136">
        <v>1.2909999999999999</v>
      </c>
      <c r="G136" s="139">
        <v>9840</v>
      </c>
      <c r="H136" s="139">
        <v>4766</v>
      </c>
      <c r="I136" s="140"/>
      <c r="J136" s="134" t="s">
        <v>1294</v>
      </c>
      <c r="K136" s="544">
        <v>4</v>
      </c>
    </row>
    <row r="137" spans="1:13" ht="36" outlineLevel="4">
      <c r="A137" s="543" t="s">
        <v>294</v>
      </c>
      <c r="B137" s="120" t="s">
        <v>295</v>
      </c>
      <c r="C137" s="120" t="s">
        <v>1527</v>
      </c>
      <c r="D137" s="135" t="s">
        <v>2</v>
      </c>
      <c r="E137" s="135" t="s">
        <v>9</v>
      </c>
      <c r="F137" s="136">
        <v>2</v>
      </c>
      <c r="G137" s="139">
        <v>8580</v>
      </c>
      <c r="H137" s="139">
        <v>5421</v>
      </c>
      <c r="I137" s="140"/>
      <c r="J137" s="134" t="s">
        <v>1294</v>
      </c>
      <c r="K137" s="544">
        <v>4</v>
      </c>
    </row>
    <row r="138" spans="1:13" ht="24" outlineLevel="4">
      <c r="A138" s="543" t="s">
        <v>306</v>
      </c>
      <c r="B138" s="120" t="s">
        <v>307</v>
      </c>
      <c r="C138" s="120" t="s">
        <v>1528</v>
      </c>
      <c r="D138" s="135" t="s">
        <v>2</v>
      </c>
      <c r="E138" s="135" t="s">
        <v>9</v>
      </c>
      <c r="F138" s="136">
        <v>2.4994999999999998</v>
      </c>
      <c r="G138" s="139">
        <v>8220</v>
      </c>
      <c r="H138" s="139">
        <v>6184</v>
      </c>
      <c r="I138" s="140"/>
      <c r="J138" s="134" t="s">
        <v>1294</v>
      </c>
      <c r="K138" s="544">
        <v>4</v>
      </c>
    </row>
    <row r="139" spans="1:13" ht="36" outlineLevel="4">
      <c r="A139" s="543" t="s">
        <v>318</v>
      </c>
      <c r="B139" s="120" t="s">
        <v>319</v>
      </c>
      <c r="C139" s="120" t="s">
        <v>1529</v>
      </c>
      <c r="D139" s="135" t="s">
        <v>2</v>
      </c>
      <c r="E139" s="135" t="s">
        <v>9</v>
      </c>
      <c r="F139" s="136">
        <v>1.9995000000000001</v>
      </c>
      <c r="G139" s="139">
        <v>22200</v>
      </c>
      <c r="H139" s="139">
        <v>5432</v>
      </c>
      <c r="I139" s="140"/>
      <c r="J139" s="134" t="s">
        <v>1294</v>
      </c>
      <c r="K139" s="544">
        <v>4</v>
      </c>
    </row>
    <row r="140" spans="1:13" ht="36" outlineLevel="4">
      <c r="A140" s="543" t="s">
        <v>328</v>
      </c>
      <c r="B140" s="120" t="s">
        <v>329</v>
      </c>
      <c r="C140" s="120" t="s">
        <v>1530</v>
      </c>
      <c r="D140" s="135" t="s">
        <v>2</v>
      </c>
      <c r="E140" s="135" t="s">
        <v>3</v>
      </c>
      <c r="F140" s="136">
        <v>7</v>
      </c>
      <c r="G140" s="139">
        <v>25800</v>
      </c>
      <c r="H140" s="139">
        <v>14279</v>
      </c>
      <c r="I140" s="140"/>
      <c r="J140" s="134" t="s">
        <v>1294</v>
      </c>
      <c r="K140" s="544">
        <v>4</v>
      </c>
    </row>
    <row r="141" spans="1:13" ht="48" outlineLevel="4">
      <c r="A141" s="543" t="s">
        <v>330</v>
      </c>
      <c r="B141" s="120" t="s">
        <v>331</v>
      </c>
      <c r="C141" s="120" t="s">
        <v>1531</v>
      </c>
      <c r="D141" s="135" t="s">
        <v>2</v>
      </c>
      <c r="E141" s="135" t="s">
        <v>9</v>
      </c>
      <c r="F141" s="136">
        <v>1.1659999999999999</v>
      </c>
      <c r="G141" s="139">
        <v>17700</v>
      </c>
      <c r="H141" s="139">
        <v>4645</v>
      </c>
      <c r="I141" s="140"/>
      <c r="J141" s="174" t="s">
        <v>1294</v>
      </c>
      <c r="K141" s="544">
        <v>4</v>
      </c>
      <c r="L141" s="501" t="s">
        <v>2124</v>
      </c>
    </row>
    <row r="142" spans="1:13" ht="48" outlineLevel="4">
      <c r="A142" s="543" t="s">
        <v>364</v>
      </c>
      <c r="B142" s="120" t="s">
        <v>365</v>
      </c>
      <c r="C142" s="120" t="s">
        <v>1532</v>
      </c>
      <c r="D142" s="135" t="s">
        <v>2</v>
      </c>
      <c r="E142" s="135" t="s">
        <v>3</v>
      </c>
      <c r="F142" s="136">
        <v>5.5</v>
      </c>
      <c r="G142" s="139">
        <v>19320</v>
      </c>
      <c r="H142" s="139">
        <v>12172</v>
      </c>
      <c r="I142" s="140"/>
      <c r="J142" s="134" t="s">
        <v>1294</v>
      </c>
      <c r="K142" s="544">
        <v>4</v>
      </c>
    </row>
    <row r="143" spans="1:13" ht="48" outlineLevel="4">
      <c r="A143" s="543" t="s">
        <v>370</v>
      </c>
      <c r="B143" s="120" t="s">
        <v>371</v>
      </c>
      <c r="C143" s="120" t="s">
        <v>1533</v>
      </c>
      <c r="D143" s="135" t="s">
        <v>2</v>
      </c>
      <c r="E143" s="135" t="s">
        <v>3</v>
      </c>
      <c r="F143" s="136">
        <v>3.4990000000000001</v>
      </c>
      <c r="G143" s="139">
        <v>16248</v>
      </c>
      <c r="H143" s="139">
        <v>9264</v>
      </c>
      <c r="I143" s="140"/>
      <c r="J143" s="134" t="s">
        <v>1294</v>
      </c>
      <c r="K143" s="544">
        <v>4</v>
      </c>
    </row>
    <row r="144" spans="1:13" ht="48" outlineLevel="4">
      <c r="A144" s="543" t="s">
        <v>380</v>
      </c>
      <c r="B144" s="120" t="s">
        <v>381</v>
      </c>
      <c r="C144" s="120" t="s">
        <v>1534</v>
      </c>
      <c r="D144" s="135" t="s">
        <v>2</v>
      </c>
      <c r="E144" s="135" t="s">
        <v>3</v>
      </c>
      <c r="F144" s="136">
        <v>1.6659999999999999</v>
      </c>
      <c r="G144" s="137">
        <v>25680</v>
      </c>
      <c r="H144" s="137">
        <v>6704</v>
      </c>
      <c r="I144" s="138"/>
      <c r="J144" s="174" t="s">
        <v>1294</v>
      </c>
      <c r="K144" s="544">
        <v>4</v>
      </c>
      <c r="L144" s="501" t="s">
        <v>2124</v>
      </c>
    </row>
    <row r="145" spans="1:13" ht="24" outlineLevel="4">
      <c r="A145" s="543" t="s">
        <v>388</v>
      </c>
      <c r="B145" s="120" t="s">
        <v>389</v>
      </c>
      <c r="C145" s="120" t="s">
        <v>1535</v>
      </c>
      <c r="D145" s="135" t="s">
        <v>2</v>
      </c>
      <c r="E145" s="135" t="s">
        <v>3</v>
      </c>
      <c r="F145" s="136">
        <v>2.165</v>
      </c>
      <c r="G145" s="137">
        <v>14580</v>
      </c>
      <c r="H145" s="137">
        <v>7315</v>
      </c>
      <c r="I145" s="138"/>
      <c r="J145" s="134" t="s">
        <v>1294</v>
      </c>
      <c r="K145" s="544">
        <v>4</v>
      </c>
      <c r="L145" s="501" t="s">
        <v>2124</v>
      </c>
    </row>
    <row r="146" spans="1:13" ht="36" outlineLevel="4">
      <c r="A146" s="543" t="s">
        <v>408</v>
      </c>
      <c r="B146" s="120" t="s">
        <v>409</v>
      </c>
      <c r="C146" s="120" t="s">
        <v>1536</v>
      </c>
      <c r="D146" s="135" t="s">
        <v>2</v>
      </c>
      <c r="E146" s="135" t="s">
        <v>9</v>
      </c>
      <c r="F146" s="136">
        <v>3.3330000000000002</v>
      </c>
      <c r="G146" s="137">
        <v>22620</v>
      </c>
      <c r="H146" s="137">
        <v>6872</v>
      </c>
      <c r="I146" s="138"/>
      <c r="J146" s="134" t="s">
        <v>1294</v>
      </c>
      <c r="K146" s="544">
        <v>4</v>
      </c>
    </row>
    <row r="147" spans="1:13" ht="24" outlineLevel="4">
      <c r="A147" s="543" t="s">
        <v>410</v>
      </c>
      <c r="B147" s="120" t="s">
        <v>411</v>
      </c>
      <c r="C147" s="120" t="s">
        <v>1537</v>
      </c>
      <c r="D147" s="135" t="s">
        <v>2</v>
      </c>
      <c r="E147" s="135" t="s">
        <v>9</v>
      </c>
      <c r="F147" s="136">
        <v>5.5</v>
      </c>
      <c r="G147" s="137">
        <v>23340</v>
      </c>
      <c r="H147" s="137">
        <v>9387</v>
      </c>
      <c r="I147" s="138"/>
      <c r="J147" s="174" t="s">
        <v>1294</v>
      </c>
      <c r="K147" s="544">
        <v>4</v>
      </c>
    </row>
    <row r="148" spans="1:13" ht="24" outlineLevel="4">
      <c r="A148" s="543" t="s">
        <v>440</v>
      </c>
      <c r="B148" s="120" t="s">
        <v>441</v>
      </c>
      <c r="C148" s="120" t="s">
        <v>1538</v>
      </c>
      <c r="D148" s="135" t="s">
        <v>2</v>
      </c>
      <c r="E148" s="135" t="s">
        <v>9</v>
      </c>
      <c r="F148" s="136">
        <v>1.1990000000000001</v>
      </c>
      <c r="G148" s="137">
        <v>24540</v>
      </c>
      <c r="H148" s="137">
        <v>4564</v>
      </c>
      <c r="I148" s="138"/>
      <c r="J148" s="174" t="s">
        <v>1294</v>
      </c>
      <c r="K148" s="544">
        <v>4</v>
      </c>
    </row>
    <row r="149" spans="1:13" ht="24" outlineLevel="4">
      <c r="A149" s="543" t="s">
        <v>442</v>
      </c>
      <c r="B149" s="120" t="s">
        <v>443</v>
      </c>
      <c r="C149" s="120" t="s">
        <v>1539</v>
      </c>
      <c r="D149" s="135" t="s">
        <v>2</v>
      </c>
      <c r="E149" s="135" t="s">
        <v>9</v>
      </c>
      <c r="F149" s="136">
        <v>3.3330000000000002</v>
      </c>
      <c r="G149" s="137">
        <v>17160</v>
      </c>
      <c r="H149" s="137">
        <v>6999</v>
      </c>
      <c r="I149" s="138"/>
      <c r="J149" s="134" t="s">
        <v>1294</v>
      </c>
      <c r="K149" s="544">
        <v>4</v>
      </c>
    </row>
    <row r="150" spans="1:13" ht="48" outlineLevel="4">
      <c r="A150" s="543" t="s">
        <v>450</v>
      </c>
      <c r="B150" s="120" t="s">
        <v>451</v>
      </c>
      <c r="C150" s="120" t="s">
        <v>1540</v>
      </c>
      <c r="D150" s="135" t="s">
        <v>2</v>
      </c>
      <c r="E150" s="135" t="s">
        <v>3</v>
      </c>
      <c r="F150" s="136">
        <v>2.2909999999999999</v>
      </c>
      <c r="G150" s="139">
        <v>10824</v>
      </c>
      <c r="H150" s="139">
        <v>7340</v>
      </c>
      <c r="I150" s="140"/>
      <c r="J150" s="134" t="s">
        <v>1294</v>
      </c>
      <c r="K150" s="544">
        <v>4</v>
      </c>
      <c r="L150" s="501" t="s">
        <v>2124</v>
      </c>
    </row>
    <row r="151" spans="1:13" ht="24" outlineLevel="4">
      <c r="A151" s="543" t="s">
        <v>660</v>
      </c>
      <c r="B151" s="120" t="s">
        <v>661</v>
      </c>
      <c r="C151" s="120" t="s">
        <v>1541</v>
      </c>
      <c r="D151" s="171" t="s">
        <v>2</v>
      </c>
      <c r="E151" s="135" t="s">
        <v>3</v>
      </c>
      <c r="F151" s="172">
        <v>1.4990000000000001</v>
      </c>
      <c r="G151" s="138">
        <v>10956</v>
      </c>
      <c r="H151" s="138">
        <v>3946</v>
      </c>
      <c r="I151" s="138"/>
      <c r="J151" s="174" t="s">
        <v>1294</v>
      </c>
      <c r="K151" s="556">
        <v>8</v>
      </c>
    </row>
    <row r="152" spans="1:13" ht="36" outlineLevel="4">
      <c r="A152" s="543" t="s">
        <v>672</v>
      </c>
      <c r="B152" s="120" t="s">
        <v>673</v>
      </c>
      <c r="C152" s="120" t="s">
        <v>1542</v>
      </c>
      <c r="D152" s="171" t="s">
        <v>2</v>
      </c>
      <c r="E152" s="135" t="s">
        <v>3</v>
      </c>
      <c r="F152" s="172">
        <v>5.4989999999999997</v>
      </c>
      <c r="G152" s="138">
        <v>17520</v>
      </c>
      <c r="H152" s="138">
        <v>14477</v>
      </c>
      <c r="I152" s="138"/>
      <c r="J152" s="173" t="s">
        <v>1294</v>
      </c>
      <c r="K152" s="556">
        <v>8</v>
      </c>
      <c r="L152" s="501" t="s">
        <v>2124</v>
      </c>
    </row>
    <row r="153" spans="1:13" ht="48" outlineLevel="4">
      <c r="A153" s="543" t="s">
        <v>708</v>
      </c>
      <c r="B153" s="120" t="s">
        <v>709</v>
      </c>
      <c r="C153" s="120" t="s">
        <v>1543</v>
      </c>
      <c r="D153" s="171" t="s">
        <v>2</v>
      </c>
      <c r="E153" s="135" t="s">
        <v>9</v>
      </c>
      <c r="F153" s="172">
        <v>4.8330000000000002</v>
      </c>
      <c r="G153" s="138">
        <v>17280</v>
      </c>
      <c r="H153" s="138">
        <v>10179</v>
      </c>
      <c r="I153" s="138"/>
      <c r="J153" s="173" t="s">
        <v>1294</v>
      </c>
      <c r="K153" s="556">
        <v>8</v>
      </c>
    </row>
    <row r="154" spans="1:13" ht="36" outlineLevel="4">
      <c r="A154" s="543" t="s">
        <v>710</v>
      </c>
      <c r="B154" s="120" t="s">
        <v>711</v>
      </c>
      <c r="C154" s="120" t="s">
        <v>1544</v>
      </c>
      <c r="D154" s="171" t="s">
        <v>2</v>
      </c>
      <c r="E154" s="135" t="s">
        <v>3</v>
      </c>
      <c r="F154" s="172">
        <v>3.5825</v>
      </c>
      <c r="G154" s="138">
        <v>19944</v>
      </c>
      <c r="H154" s="138">
        <v>9432</v>
      </c>
      <c r="I154" s="138"/>
      <c r="J154" s="173" t="s">
        <v>1294</v>
      </c>
      <c r="K154" s="556">
        <v>8</v>
      </c>
      <c r="L154" s="501" t="s">
        <v>2124</v>
      </c>
    </row>
    <row r="155" spans="1:13" ht="60" outlineLevel="4">
      <c r="A155" s="543" t="s">
        <v>724</v>
      </c>
      <c r="B155" s="120" t="s">
        <v>725</v>
      </c>
      <c r="C155" s="120" t="s">
        <v>1545</v>
      </c>
      <c r="D155" s="171" t="s">
        <v>2</v>
      </c>
      <c r="E155" s="135" t="s">
        <v>9</v>
      </c>
      <c r="F155" s="172">
        <v>3.8330000000000002</v>
      </c>
      <c r="G155" s="138">
        <v>23052</v>
      </c>
      <c r="H155" s="138">
        <v>8073</v>
      </c>
      <c r="I155" s="138"/>
      <c r="J155" s="173" t="s">
        <v>1294</v>
      </c>
      <c r="K155" s="556">
        <v>8</v>
      </c>
      <c r="L155" s="501" t="s">
        <v>2124</v>
      </c>
    </row>
    <row r="156" spans="1:13" ht="36" outlineLevel="4">
      <c r="A156" s="546" t="s">
        <v>470</v>
      </c>
      <c r="B156" s="142" t="s">
        <v>1264</v>
      </c>
      <c r="C156" s="142" t="s">
        <v>1546</v>
      </c>
      <c r="D156" s="160" t="s">
        <v>56</v>
      </c>
      <c r="E156" s="144" t="s">
        <v>3</v>
      </c>
      <c r="F156" s="145">
        <v>0.66600000000000004</v>
      </c>
      <c r="G156" s="175">
        <v>13200</v>
      </c>
      <c r="H156" s="175">
        <v>1893</v>
      </c>
      <c r="I156" s="163"/>
      <c r="J156" s="142" t="s">
        <v>1294</v>
      </c>
      <c r="K156" s="551">
        <v>4</v>
      </c>
    </row>
    <row r="157" spans="1:13" ht="24" outlineLevel="4">
      <c r="A157" s="546" t="s">
        <v>471</v>
      </c>
      <c r="B157" s="142" t="s">
        <v>1265</v>
      </c>
      <c r="C157" s="142" t="s">
        <v>1547</v>
      </c>
      <c r="D157" s="160" t="s">
        <v>56</v>
      </c>
      <c r="E157" s="144" t="s">
        <v>9</v>
      </c>
      <c r="F157" s="145">
        <v>0.5</v>
      </c>
      <c r="G157" s="175">
        <v>3624</v>
      </c>
      <c r="H157" s="175">
        <v>1307</v>
      </c>
      <c r="I157" s="163"/>
      <c r="J157" s="142" t="s">
        <v>1294</v>
      </c>
      <c r="K157" s="551">
        <v>4</v>
      </c>
    </row>
    <row r="158" spans="1:13" ht="36.75" outlineLevel="4" thickBot="1">
      <c r="A158" s="549" t="s">
        <v>477</v>
      </c>
      <c r="B158" s="150" t="s">
        <v>1267</v>
      </c>
      <c r="C158" s="150" t="s">
        <v>1548</v>
      </c>
      <c r="D158" s="176" t="s">
        <v>56</v>
      </c>
      <c r="E158" s="152" t="s">
        <v>3</v>
      </c>
      <c r="F158" s="153">
        <v>1.333</v>
      </c>
      <c r="G158" s="177">
        <v>7764</v>
      </c>
      <c r="H158" s="177">
        <v>2738</v>
      </c>
      <c r="I158" s="178"/>
      <c r="J158" s="150" t="s">
        <v>1294</v>
      </c>
      <c r="K158" s="558">
        <v>4</v>
      </c>
    </row>
    <row r="159" spans="1:13" s="5" customFormat="1" outlineLevel="3">
      <c r="A159" s="344"/>
      <c r="B159" s="329">
        <f>SUBTOTAL(3,B135:B158)</f>
        <v>24</v>
      </c>
      <c r="C159" s="329"/>
      <c r="D159" s="385"/>
      <c r="E159" s="331"/>
      <c r="F159" s="332"/>
      <c r="G159" s="386"/>
      <c r="H159" s="386"/>
      <c r="I159" s="387"/>
      <c r="J159" s="346" t="s">
        <v>2067</v>
      </c>
      <c r="K159" s="388"/>
      <c r="L159" s="501"/>
      <c r="M159" s="622"/>
    </row>
    <row r="160" spans="1:13" s="5" customFormat="1" ht="18.75" outlineLevel="2" thickBot="1">
      <c r="A160" s="348"/>
      <c r="B160" s="337"/>
      <c r="C160" s="337"/>
      <c r="D160" s="389"/>
      <c r="E160" s="339"/>
      <c r="F160" s="340">
        <f>SUBTOTAL(9,F135:F158)</f>
        <v>69.520499999999998</v>
      </c>
      <c r="G160" s="390"/>
      <c r="H160" s="390">
        <f>SUBTOTAL(9,H135:H158)</f>
        <v>170422</v>
      </c>
      <c r="I160" s="391">
        <f>SUBTOTAL(9,I135:I158)</f>
        <v>0</v>
      </c>
      <c r="J160" s="350" t="s">
        <v>1354</v>
      </c>
      <c r="K160" s="392"/>
      <c r="L160" s="501"/>
      <c r="M160" s="622"/>
    </row>
    <row r="161" spans="1:13" s="5" customFormat="1" outlineLevel="2">
      <c r="A161" s="393"/>
      <c r="B161" s="369">
        <f>SUM(B159,B133)</f>
        <v>29</v>
      </c>
      <c r="C161" s="369"/>
      <c r="D161" s="394"/>
      <c r="E161" s="371"/>
      <c r="F161" s="395"/>
      <c r="G161" s="396"/>
      <c r="H161" s="396"/>
      <c r="I161" s="397"/>
      <c r="J161" s="398" t="s">
        <v>2068</v>
      </c>
      <c r="K161" s="399"/>
      <c r="L161" s="501"/>
      <c r="M161" s="622"/>
    </row>
    <row r="162" spans="1:13" s="5" customFormat="1" ht="18.75" outlineLevel="2" thickBot="1">
      <c r="A162" s="400"/>
      <c r="B162" s="376"/>
      <c r="C162" s="376"/>
      <c r="D162" s="401"/>
      <c r="E162" s="378"/>
      <c r="F162" s="379"/>
      <c r="G162" s="402"/>
      <c r="H162" s="402">
        <f>SUM(H160,H134)</f>
        <v>212197</v>
      </c>
      <c r="I162" s="402">
        <f>SUM(I160,I134)</f>
        <v>2805</v>
      </c>
      <c r="J162" s="403" t="s">
        <v>1405</v>
      </c>
      <c r="K162" s="404"/>
      <c r="L162" s="501"/>
      <c r="M162" s="625"/>
    </row>
    <row r="163" spans="1:13" ht="48" outlineLevel="4">
      <c r="A163" s="541" t="s">
        <v>282</v>
      </c>
      <c r="B163" s="115" t="s">
        <v>283</v>
      </c>
      <c r="C163" s="115" t="s">
        <v>1549</v>
      </c>
      <c r="D163" s="130" t="s">
        <v>2</v>
      </c>
      <c r="E163" s="130" t="s">
        <v>9</v>
      </c>
      <c r="F163" s="131">
        <v>3.64</v>
      </c>
      <c r="G163" s="132">
        <v>12540</v>
      </c>
      <c r="H163" s="132">
        <v>7503</v>
      </c>
      <c r="I163" s="133"/>
      <c r="J163" s="170" t="s">
        <v>1295</v>
      </c>
      <c r="K163" s="542">
        <v>4</v>
      </c>
    </row>
    <row r="164" spans="1:13" ht="24" outlineLevel="4">
      <c r="A164" s="543" t="s">
        <v>286</v>
      </c>
      <c r="B164" s="120" t="s">
        <v>287</v>
      </c>
      <c r="C164" s="120" t="s">
        <v>1550</v>
      </c>
      <c r="D164" s="135" t="s">
        <v>2</v>
      </c>
      <c r="E164" s="135" t="s">
        <v>6</v>
      </c>
      <c r="F164" s="136">
        <v>1.333</v>
      </c>
      <c r="G164" s="139">
        <v>16260</v>
      </c>
      <c r="H164" s="139">
        <v>3420</v>
      </c>
      <c r="I164" s="140"/>
      <c r="J164" s="174" t="s">
        <v>1295</v>
      </c>
      <c r="K164" s="544">
        <v>4</v>
      </c>
    </row>
    <row r="165" spans="1:13" ht="24" outlineLevel="4">
      <c r="A165" s="543" t="s">
        <v>322</v>
      </c>
      <c r="B165" s="120" t="s">
        <v>323</v>
      </c>
      <c r="C165" s="120" t="s">
        <v>1551</v>
      </c>
      <c r="D165" s="135" t="s">
        <v>2</v>
      </c>
      <c r="E165" s="135" t="s">
        <v>3</v>
      </c>
      <c r="F165" s="136">
        <v>2.3330000000000002</v>
      </c>
      <c r="G165" s="139">
        <v>19320</v>
      </c>
      <c r="H165" s="139">
        <v>7506</v>
      </c>
      <c r="I165" s="140"/>
      <c r="J165" s="174" t="s">
        <v>1295</v>
      </c>
      <c r="K165" s="544">
        <v>4</v>
      </c>
      <c r="L165" s="501" t="s">
        <v>2124</v>
      </c>
    </row>
    <row r="166" spans="1:13" ht="24" outlineLevel="4">
      <c r="A166" s="543" t="s">
        <v>338</v>
      </c>
      <c r="B166" s="120" t="s">
        <v>339</v>
      </c>
      <c r="C166" s="120" t="s">
        <v>1552</v>
      </c>
      <c r="D166" s="135" t="s">
        <v>2</v>
      </c>
      <c r="E166" s="135" t="s">
        <v>3</v>
      </c>
      <c r="F166" s="136">
        <v>3</v>
      </c>
      <c r="G166" s="139">
        <v>19200</v>
      </c>
      <c r="H166" s="139">
        <v>8557</v>
      </c>
      <c r="I166" s="140"/>
      <c r="J166" s="174" t="s">
        <v>1295</v>
      </c>
      <c r="K166" s="544">
        <v>4</v>
      </c>
    </row>
    <row r="167" spans="1:13" ht="24" outlineLevel="4">
      <c r="A167" s="543" t="s">
        <v>342</v>
      </c>
      <c r="B167" s="120" t="s">
        <v>343</v>
      </c>
      <c r="C167" s="120" t="s">
        <v>1553</v>
      </c>
      <c r="D167" s="135" t="s">
        <v>2</v>
      </c>
      <c r="E167" s="135" t="s">
        <v>3</v>
      </c>
      <c r="F167" s="136">
        <v>2.8</v>
      </c>
      <c r="G167" s="139">
        <v>19080</v>
      </c>
      <c r="H167" s="139">
        <v>8311</v>
      </c>
      <c r="I167" s="140"/>
      <c r="J167" s="174" t="s">
        <v>1295</v>
      </c>
      <c r="K167" s="544">
        <v>4</v>
      </c>
    </row>
    <row r="168" spans="1:13" ht="24" outlineLevel="4">
      <c r="A168" s="543" t="s">
        <v>432</v>
      </c>
      <c r="B168" s="120" t="s">
        <v>433</v>
      </c>
      <c r="C168" s="120" t="s">
        <v>1554</v>
      </c>
      <c r="D168" s="135" t="s">
        <v>2</v>
      </c>
      <c r="E168" s="135" t="s">
        <v>9</v>
      </c>
      <c r="F168" s="136">
        <v>4</v>
      </c>
      <c r="G168" s="137">
        <v>18360</v>
      </c>
      <c r="H168" s="137">
        <v>7731</v>
      </c>
      <c r="I168" s="138"/>
      <c r="J168" s="134" t="s">
        <v>1295</v>
      </c>
      <c r="K168" s="544">
        <v>4</v>
      </c>
    </row>
    <row r="169" spans="1:13" ht="24" outlineLevel="4">
      <c r="A169" s="559" t="s">
        <v>438</v>
      </c>
      <c r="B169" s="173" t="s">
        <v>439</v>
      </c>
      <c r="C169" s="173" t="s">
        <v>1555</v>
      </c>
      <c r="D169" s="135" t="s">
        <v>2</v>
      </c>
      <c r="E169" s="171" t="s">
        <v>3</v>
      </c>
      <c r="F169" s="172">
        <v>2</v>
      </c>
      <c r="G169" s="137">
        <v>15720</v>
      </c>
      <c r="H169" s="137">
        <v>7103</v>
      </c>
      <c r="I169" s="138"/>
      <c r="J169" s="174" t="s">
        <v>1295</v>
      </c>
      <c r="K169" s="544">
        <v>4</v>
      </c>
    </row>
    <row r="170" spans="1:13" ht="36" outlineLevel="4">
      <c r="A170" s="543" t="s">
        <v>668</v>
      </c>
      <c r="B170" s="120" t="s">
        <v>669</v>
      </c>
      <c r="C170" s="120" t="s">
        <v>1556</v>
      </c>
      <c r="D170" s="171" t="s">
        <v>2</v>
      </c>
      <c r="E170" s="135" t="s">
        <v>9</v>
      </c>
      <c r="F170" s="172">
        <v>1.833</v>
      </c>
      <c r="G170" s="138">
        <v>8580</v>
      </c>
      <c r="H170" s="138">
        <v>3861</v>
      </c>
      <c r="I170" s="138"/>
      <c r="J170" s="174" t="s">
        <v>1295</v>
      </c>
      <c r="K170" s="556">
        <v>8</v>
      </c>
      <c r="L170" s="501" t="s">
        <v>2124</v>
      </c>
    </row>
    <row r="171" spans="1:13" ht="48" outlineLevel="4">
      <c r="A171" s="543" t="s">
        <v>674</v>
      </c>
      <c r="B171" s="120" t="s">
        <v>675</v>
      </c>
      <c r="C171" s="120" t="s">
        <v>1557</v>
      </c>
      <c r="D171" s="171" t="s">
        <v>2</v>
      </c>
      <c r="E171" s="135" t="s">
        <v>9</v>
      </c>
      <c r="F171" s="172">
        <v>1.833</v>
      </c>
      <c r="G171" s="138">
        <v>9600</v>
      </c>
      <c r="H171" s="138">
        <v>3861</v>
      </c>
      <c r="I171" s="138"/>
      <c r="J171" s="174" t="s">
        <v>1295</v>
      </c>
      <c r="K171" s="556">
        <v>8</v>
      </c>
    </row>
    <row r="172" spans="1:13" ht="24" outlineLevel="4">
      <c r="A172" s="543" t="s">
        <v>684</v>
      </c>
      <c r="B172" s="120" t="s">
        <v>685</v>
      </c>
      <c r="C172" s="120" t="s">
        <v>1558</v>
      </c>
      <c r="D172" s="171" t="s">
        <v>2</v>
      </c>
      <c r="E172" s="135" t="s">
        <v>9</v>
      </c>
      <c r="F172" s="172">
        <v>5</v>
      </c>
      <c r="G172" s="138">
        <v>25155</v>
      </c>
      <c r="H172" s="138">
        <v>10531</v>
      </c>
      <c r="I172" s="138"/>
      <c r="J172" s="174" t="s">
        <v>1295</v>
      </c>
      <c r="K172" s="556">
        <v>8</v>
      </c>
    </row>
    <row r="173" spans="1:13" ht="36" outlineLevel="4">
      <c r="A173" s="543" t="s">
        <v>706</v>
      </c>
      <c r="B173" s="120" t="s">
        <v>707</v>
      </c>
      <c r="C173" s="120" t="s">
        <v>1559</v>
      </c>
      <c r="D173" s="171" t="s">
        <v>2</v>
      </c>
      <c r="E173" s="135" t="s">
        <v>9</v>
      </c>
      <c r="F173" s="172">
        <v>3.383</v>
      </c>
      <c r="G173" s="138">
        <v>22680</v>
      </c>
      <c r="H173" s="138">
        <v>7125</v>
      </c>
      <c r="I173" s="138"/>
      <c r="J173" s="174" t="s">
        <v>1295</v>
      </c>
      <c r="K173" s="556">
        <v>8</v>
      </c>
    </row>
    <row r="174" spans="1:13" ht="36.75" outlineLevel="4" thickBot="1">
      <c r="A174" s="549" t="s">
        <v>472</v>
      </c>
      <c r="B174" s="150" t="s">
        <v>473</v>
      </c>
      <c r="C174" s="150" t="s">
        <v>1560</v>
      </c>
      <c r="D174" s="176" t="s">
        <v>56</v>
      </c>
      <c r="E174" s="152" t="s">
        <v>3</v>
      </c>
      <c r="F174" s="153">
        <v>0.33300000000000002</v>
      </c>
      <c r="G174" s="177">
        <v>3720</v>
      </c>
      <c r="H174" s="177">
        <v>1456</v>
      </c>
      <c r="I174" s="178"/>
      <c r="J174" s="150" t="s">
        <v>1295</v>
      </c>
      <c r="K174" s="558">
        <v>4</v>
      </c>
    </row>
    <row r="175" spans="1:13" s="5" customFormat="1" outlineLevel="3">
      <c r="A175" s="344"/>
      <c r="B175" s="329">
        <f>SUBTOTAL(3,B163:B174)</f>
        <v>12</v>
      </c>
      <c r="C175" s="329"/>
      <c r="D175" s="385"/>
      <c r="E175" s="331"/>
      <c r="F175" s="332"/>
      <c r="G175" s="386"/>
      <c r="H175" s="386"/>
      <c r="I175" s="387"/>
      <c r="J175" s="346" t="s">
        <v>2069</v>
      </c>
      <c r="K175" s="388"/>
      <c r="L175" s="501"/>
      <c r="M175" s="622"/>
    </row>
    <row r="176" spans="1:13" s="5" customFormat="1" ht="18.75" outlineLevel="2" thickBot="1">
      <c r="A176" s="348"/>
      <c r="B176" s="337"/>
      <c r="C176" s="337"/>
      <c r="D176" s="389"/>
      <c r="E176" s="339"/>
      <c r="F176" s="340">
        <f>SUBTOTAL(9,F163:F174)</f>
        <v>31.487999999999996</v>
      </c>
      <c r="G176" s="390"/>
      <c r="H176" s="390">
        <f>SUBTOTAL(9,H163:H174)</f>
        <v>76965</v>
      </c>
      <c r="I176" s="391">
        <f>SUBTOTAL(9,I163:I174)</f>
        <v>0</v>
      </c>
      <c r="J176" s="350" t="s">
        <v>1355</v>
      </c>
      <c r="K176" s="392"/>
      <c r="L176" s="501"/>
      <c r="M176" s="623"/>
    </row>
    <row r="177" spans="1:13" ht="24" outlineLevel="4">
      <c r="A177" s="541" t="s">
        <v>298</v>
      </c>
      <c r="B177" s="115" t="s">
        <v>299</v>
      </c>
      <c r="C177" s="115" t="s">
        <v>1561</v>
      </c>
      <c r="D177" s="130" t="s">
        <v>2</v>
      </c>
      <c r="E177" s="130" t="s">
        <v>3</v>
      </c>
      <c r="F177" s="131">
        <v>3</v>
      </c>
      <c r="G177" s="132">
        <v>15840</v>
      </c>
      <c r="H177" s="132">
        <v>8636</v>
      </c>
      <c r="I177" s="133"/>
      <c r="J177" s="129" t="s">
        <v>1296</v>
      </c>
      <c r="K177" s="542">
        <v>4</v>
      </c>
    </row>
    <row r="178" spans="1:13" ht="36" outlineLevel="4">
      <c r="A178" s="543" t="s">
        <v>666</v>
      </c>
      <c r="B178" s="120" t="s">
        <v>667</v>
      </c>
      <c r="C178" s="120" t="s">
        <v>1562</v>
      </c>
      <c r="D178" s="171" t="s">
        <v>2</v>
      </c>
      <c r="E178" s="135" t="s">
        <v>3</v>
      </c>
      <c r="F178" s="172">
        <v>6</v>
      </c>
      <c r="G178" s="138">
        <v>29760</v>
      </c>
      <c r="H178" s="138">
        <v>15796</v>
      </c>
      <c r="I178" s="138"/>
      <c r="J178" s="173" t="s">
        <v>1296</v>
      </c>
      <c r="K178" s="556">
        <v>8</v>
      </c>
    </row>
    <row r="179" spans="1:13" ht="24" outlineLevel="4">
      <c r="A179" s="543" t="s">
        <v>670</v>
      </c>
      <c r="B179" s="120" t="s">
        <v>671</v>
      </c>
      <c r="C179" s="120" t="s">
        <v>1563</v>
      </c>
      <c r="D179" s="171" t="s">
        <v>2</v>
      </c>
      <c r="E179" s="135" t="s">
        <v>9</v>
      </c>
      <c r="F179" s="172">
        <v>3.5</v>
      </c>
      <c r="G179" s="138">
        <v>22560</v>
      </c>
      <c r="H179" s="138">
        <v>7372</v>
      </c>
      <c r="I179" s="138"/>
      <c r="J179" s="173" t="s">
        <v>1296</v>
      </c>
      <c r="K179" s="556">
        <v>8</v>
      </c>
    </row>
    <row r="180" spans="1:13" ht="24" outlineLevel="4">
      <c r="A180" s="543" t="s">
        <v>676</v>
      </c>
      <c r="B180" s="120" t="s">
        <v>677</v>
      </c>
      <c r="C180" s="120" t="s">
        <v>1564</v>
      </c>
      <c r="D180" s="171" t="s">
        <v>2</v>
      </c>
      <c r="E180" s="135" t="s">
        <v>3</v>
      </c>
      <c r="F180" s="172">
        <v>3</v>
      </c>
      <c r="G180" s="138">
        <v>14400</v>
      </c>
      <c r="H180" s="138">
        <v>7898</v>
      </c>
      <c r="I180" s="138"/>
      <c r="J180" s="173" t="s">
        <v>1296</v>
      </c>
      <c r="K180" s="556">
        <v>8</v>
      </c>
    </row>
    <row r="181" spans="1:13" ht="24" outlineLevel="4">
      <c r="A181" s="543" t="s">
        <v>678</v>
      </c>
      <c r="B181" s="120" t="s">
        <v>679</v>
      </c>
      <c r="C181" s="120" t="s">
        <v>1565</v>
      </c>
      <c r="D181" s="171" t="s">
        <v>2</v>
      </c>
      <c r="E181" s="135" t="s">
        <v>3</v>
      </c>
      <c r="F181" s="172">
        <v>2.5</v>
      </c>
      <c r="G181" s="138">
        <v>14400</v>
      </c>
      <c r="H181" s="138">
        <v>6582</v>
      </c>
      <c r="I181" s="138"/>
      <c r="J181" s="173" t="s">
        <v>1296</v>
      </c>
      <c r="K181" s="556">
        <v>8</v>
      </c>
    </row>
    <row r="182" spans="1:13" ht="24" outlineLevel="4">
      <c r="A182" s="543" t="s">
        <v>694</v>
      </c>
      <c r="B182" s="120" t="s">
        <v>695</v>
      </c>
      <c r="C182" s="120" t="s">
        <v>1566</v>
      </c>
      <c r="D182" s="171" t="s">
        <v>2</v>
      </c>
      <c r="E182" s="135" t="s">
        <v>3</v>
      </c>
      <c r="F182" s="172">
        <v>4.2084999999999999</v>
      </c>
      <c r="G182" s="138">
        <v>16080</v>
      </c>
      <c r="H182" s="138">
        <v>11080</v>
      </c>
      <c r="I182" s="138"/>
      <c r="J182" s="173" t="s">
        <v>1296</v>
      </c>
      <c r="K182" s="556">
        <v>8</v>
      </c>
    </row>
    <row r="183" spans="1:13" ht="24" outlineLevel="4">
      <c r="A183" s="543" t="s">
        <v>696</v>
      </c>
      <c r="B183" s="120" t="s">
        <v>697</v>
      </c>
      <c r="C183" s="120" t="s">
        <v>1567</v>
      </c>
      <c r="D183" s="171" t="s">
        <v>2</v>
      </c>
      <c r="E183" s="135" t="s">
        <v>3</v>
      </c>
      <c r="F183" s="172">
        <v>8</v>
      </c>
      <c r="G183" s="138">
        <v>27480</v>
      </c>
      <c r="H183" s="138">
        <v>21062</v>
      </c>
      <c r="I183" s="138"/>
      <c r="J183" s="173" t="s">
        <v>1296</v>
      </c>
      <c r="K183" s="556">
        <v>8</v>
      </c>
    </row>
    <row r="184" spans="1:13" ht="36" outlineLevel="4">
      <c r="A184" s="543" t="s">
        <v>698</v>
      </c>
      <c r="B184" s="120" t="s">
        <v>699</v>
      </c>
      <c r="C184" s="120" t="s">
        <v>1568</v>
      </c>
      <c r="D184" s="171" t="s">
        <v>2</v>
      </c>
      <c r="E184" s="135" t="s">
        <v>9</v>
      </c>
      <c r="F184" s="172">
        <v>3.5</v>
      </c>
      <c r="G184" s="138">
        <v>12000</v>
      </c>
      <c r="H184" s="138">
        <v>7371</v>
      </c>
      <c r="I184" s="138"/>
      <c r="J184" s="173" t="s">
        <v>1296</v>
      </c>
      <c r="K184" s="556">
        <v>8</v>
      </c>
    </row>
    <row r="185" spans="1:13" s="5" customFormat="1" ht="36.75" outlineLevel="4" thickBot="1">
      <c r="A185" s="560" t="s">
        <v>742</v>
      </c>
      <c r="B185" s="183" t="s">
        <v>743</v>
      </c>
      <c r="C185" s="183" t="s">
        <v>1569</v>
      </c>
      <c r="D185" s="184" t="s">
        <v>56</v>
      </c>
      <c r="E185" s="185" t="s">
        <v>3</v>
      </c>
      <c r="F185" s="186">
        <v>0.5</v>
      </c>
      <c r="G185" s="154">
        <v>1800</v>
      </c>
      <c r="H185" s="154">
        <v>1334</v>
      </c>
      <c r="I185" s="154"/>
      <c r="J185" s="150" t="s">
        <v>1296</v>
      </c>
      <c r="K185" s="561">
        <v>8</v>
      </c>
      <c r="L185" s="501"/>
      <c r="M185" s="622"/>
    </row>
    <row r="186" spans="1:13" s="5" customFormat="1" outlineLevel="3">
      <c r="A186" s="344"/>
      <c r="B186" s="329">
        <f>SUBTOTAL(3,B177:B185)</f>
        <v>9</v>
      </c>
      <c r="C186" s="329"/>
      <c r="D186" s="331"/>
      <c r="E186" s="331"/>
      <c r="F186" s="332"/>
      <c r="G186" s="333"/>
      <c r="H186" s="333"/>
      <c r="I186" s="333"/>
      <c r="J186" s="346" t="s">
        <v>2070</v>
      </c>
      <c r="K186" s="383"/>
      <c r="L186" s="501"/>
      <c r="M186" s="622"/>
    </row>
    <row r="187" spans="1:13" s="5" customFormat="1" ht="18.75" outlineLevel="2" thickBot="1">
      <c r="A187" s="348"/>
      <c r="B187" s="337"/>
      <c r="C187" s="337"/>
      <c r="D187" s="339"/>
      <c r="E187" s="339"/>
      <c r="F187" s="340">
        <f>SUBTOTAL(9,F177:F185)</f>
        <v>34.208500000000001</v>
      </c>
      <c r="G187" s="341"/>
      <c r="H187" s="341">
        <f>SUBTOTAL(9,H177:H185)</f>
        <v>87131</v>
      </c>
      <c r="I187" s="341">
        <f>SUBTOTAL(9,I177:I185)</f>
        <v>0</v>
      </c>
      <c r="J187" s="350" t="s">
        <v>1356</v>
      </c>
      <c r="K187" s="384"/>
      <c r="L187" s="501"/>
      <c r="M187" s="622"/>
    </row>
    <row r="188" spans="1:13" ht="36" outlineLevel="4">
      <c r="A188" s="541" t="s">
        <v>320</v>
      </c>
      <c r="B188" s="115" t="s">
        <v>321</v>
      </c>
      <c r="C188" s="115" t="s">
        <v>1570</v>
      </c>
      <c r="D188" s="130" t="s">
        <v>2</v>
      </c>
      <c r="E188" s="130" t="s">
        <v>9</v>
      </c>
      <c r="F188" s="131">
        <v>1</v>
      </c>
      <c r="G188" s="132">
        <v>8440</v>
      </c>
      <c r="H188" s="132">
        <v>4476</v>
      </c>
      <c r="I188" s="133"/>
      <c r="J188" s="170" t="s">
        <v>1297</v>
      </c>
      <c r="K188" s="542">
        <v>4</v>
      </c>
    </row>
    <row r="189" spans="1:13" ht="36" outlineLevel="4">
      <c r="A189" s="543" t="s">
        <v>362</v>
      </c>
      <c r="B189" s="120" t="s">
        <v>363</v>
      </c>
      <c r="C189" s="120" t="s">
        <v>1571</v>
      </c>
      <c r="D189" s="135" t="s">
        <v>2</v>
      </c>
      <c r="E189" s="135" t="s">
        <v>3</v>
      </c>
      <c r="F189" s="136">
        <v>1.4</v>
      </c>
      <c r="G189" s="139">
        <v>10320</v>
      </c>
      <c r="H189" s="139">
        <v>6189</v>
      </c>
      <c r="I189" s="140"/>
      <c r="J189" s="174" t="s">
        <v>1297</v>
      </c>
      <c r="K189" s="544">
        <v>4</v>
      </c>
    </row>
    <row r="190" spans="1:13" ht="24" outlineLevel="4">
      <c r="A190" s="543" t="s">
        <v>446</v>
      </c>
      <c r="B190" s="120" t="s">
        <v>447</v>
      </c>
      <c r="C190" s="120" t="s">
        <v>1572</v>
      </c>
      <c r="D190" s="135" t="s">
        <v>2</v>
      </c>
      <c r="E190" s="135" t="s">
        <v>3</v>
      </c>
      <c r="F190" s="136">
        <v>3.0830000000000002</v>
      </c>
      <c r="G190" s="137">
        <v>15000</v>
      </c>
      <c r="H190" s="137">
        <v>8728</v>
      </c>
      <c r="I190" s="138"/>
      <c r="J190" s="174" t="s">
        <v>1297</v>
      </c>
      <c r="K190" s="544">
        <v>4</v>
      </c>
    </row>
    <row r="191" spans="1:13" ht="48" outlineLevel="4">
      <c r="A191" s="543" t="s">
        <v>460</v>
      </c>
      <c r="B191" s="120" t="s">
        <v>461</v>
      </c>
      <c r="C191" s="120" t="s">
        <v>1573</v>
      </c>
      <c r="D191" s="135" t="s">
        <v>2</v>
      </c>
      <c r="E191" s="135" t="s">
        <v>9</v>
      </c>
      <c r="F191" s="136">
        <v>3.2645</v>
      </c>
      <c r="G191" s="139">
        <v>23040</v>
      </c>
      <c r="H191" s="139">
        <v>6630</v>
      </c>
      <c r="I191" s="140"/>
      <c r="J191" s="174" t="s">
        <v>1297</v>
      </c>
      <c r="K191" s="544">
        <v>4</v>
      </c>
    </row>
    <row r="192" spans="1:13" ht="36" outlineLevel="4">
      <c r="A192" s="546" t="s">
        <v>923</v>
      </c>
      <c r="B192" s="142" t="s">
        <v>924</v>
      </c>
      <c r="C192" s="142" t="s">
        <v>1574</v>
      </c>
      <c r="D192" s="143" t="s">
        <v>56</v>
      </c>
      <c r="E192" s="144" t="s">
        <v>9</v>
      </c>
      <c r="F192" s="145">
        <v>0.58299999999999996</v>
      </c>
      <c r="G192" s="146">
        <v>7200</v>
      </c>
      <c r="H192" s="147">
        <v>1845</v>
      </c>
      <c r="I192" s="147"/>
      <c r="J192" s="141" t="s">
        <v>1297</v>
      </c>
      <c r="K192" s="547">
        <v>9</v>
      </c>
    </row>
    <row r="193" spans="1:13" ht="36" outlineLevel="4">
      <c r="A193" s="543" t="s">
        <v>757</v>
      </c>
      <c r="B193" s="120" t="s">
        <v>758</v>
      </c>
      <c r="C193" s="120" t="s">
        <v>1575</v>
      </c>
      <c r="D193" s="121" t="s">
        <v>2</v>
      </c>
      <c r="E193" s="135" t="s">
        <v>3</v>
      </c>
      <c r="F193" s="136">
        <v>3.3304999999999998</v>
      </c>
      <c r="G193" s="140">
        <v>21000</v>
      </c>
      <c r="H193" s="140">
        <v>8760</v>
      </c>
      <c r="I193" s="140"/>
      <c r="J193" s="174" t="s">
        <v>1298</v>
      </c>
      <c r="K193" s="545">
        <v>9</v>
      </c>
      <c r="L193" s="501" t="s">
        <v>2124</v>
      </c>
    </row>
    <row r="194" spans="1:13" ht="36" outlineLevel="4">
      <c r="A194" s="543" t="s">
        <v>849</v>
      </c>
      <c r="B194" s="120" t="s">
        <v>850</v>
      </c>
      <c r="C194" s="120" t="s">
        <v>1576</v>
      </c>
      <c r="D194" s="121" t="s">
        <v>2</v>
      </c>
      <c r="E194" s="135" t="s">
        <v>9</v>
      </c>
      <c r="F194" s="136">
        <v>2.1655000000000002</v>
      </c>
      <c r="G194" s="140">
        <v>17280</v>
      </c>
      <c r="H194" s="140">
        <v>4759</v>
      </c>
      <c r="I194" s="140"/>
      <c r="J194" s="174" t="s">
        <v>1298</v>
      </c>
      <c r="K194" s="545">
        <v>9</v>
      </c>
    </row>
    <row r="195" spans="1:13" ht="24" outlineLevel="4">
      <c r="A195" s="543" t="s">
        <v>861</v>
      </c>
      <c r="B195" s="120" t="s">
        <v>862</v>
      </c>
      <c r="C195" s="120" t="s">
        <v>1577</v>
      </c>
      <c r="D195" s="121" t="s">
        <v>2</v>
      </c>
      <c r="E195" s="135" t="s">
        <v>9</v>
      </c>
      <c r="F195" s="136">
        <v>2.9165000000000001</v>
      </c>
      <c r="G195" s="140">
        <v>26280</v>
      </c>
      <c r="H195" s="140">
        <v>5328</v>
      </c>
      <c r="I195" s="140"/>
      <c r="J195" s="174" t="s">
        <v>1298</v>
      </c>
      <c r="K195" s="545">
        <v>9</v>
      </c>
      <c r="L195" s="501" t="s">
        <v>2124</v>
      </c>
    </row>
    <row r="196" spans="1:13" ht="36" outlineLevel="4">
      <c r="A196" s="543" t="s">
        <v>863</v>
      </c>
      <c r="B196" s="120" t="s">
        <v>864</v>
      </c>
      <c r="C196" s="120" t="s">
        <v>1578</v>
      </c>
      <c r="D196" s="121" t="s">
        <v>2</v>
      </c>
      <c r="E196" s="135" t="s">
        <v>3</v>
      </c>
      <c r="F196" s="136">
        <v>3.0640000000000001</v>
      </c>
      <c r="G196" s="140">
        <v>18000</v>
      </c>
      <c r="H196" s="140">
        <v>8558</v>
      </c>
      <c r="I196" s="140"/>
      <c r="J196" s="174" t="s">
        <v>1298</v>
      </c>
      <c r="K196" s="545">
        <v>9</v>
      </c>
    </row>
    <row r="197" spans="1:13" ht="24" outlineLevel="4">
      <c r="A197" s="543" t="s">
        <v>869</v>
      </c>
      <c r="B197" s="120" t="s">
        <v>870</v>
      </c>
      <c r="C197" s="120" t="s">
        <v>1579</v>
      </c>
      <c r="D197" s="121" t="s">
        <v>2</v>
      </c>
      <c r="E197" s="135" t="s">
        <v>3</v>
      </c>
      <c r="F197" s="136">
        <v>3.4325000000000001</v>
      </c>
      <c r="G197" s="140">
        <v>25800</v>
      </c>
      <c r="H197" s="140">
        <v>8837</v>
      </c>
      <c r="I197" s="140"/>
      <c r="J197" s="174" t="s">
        <v>1298</v>
      </c>
      <c r="K197" s="545">
        <v>9</v>
      </c>
      <c r="L197" s="501" t="s">
        <v>2124</v>
      </c>
    </row>
    <row r="198" spans="1:13" ht="36" outlineLevel="4">
      <c r="A198" s="543" t="s">
        <v>877</v>
      </c>
      <c r="B198" s="120" t="s">
        <v>878</v>
      </c>
      <c r="C198" s="120" t="s">
        <v>1580</v>
      </c>
      <c r="D198" s="121" t="s">
        <v>2</v>
      </c>
      <c r="E198" s="135" t="s">
        <v>3</v>
      </c>
      <c r="F198" s="136">
        <v>3.5</v>
      </c>
      <c r="G198" s="140">
        <v>21120</v>
      </c>
      <c r="H198" s="140">
        <v>8888</v>
      </c>
      <c r="I198" s="140"/>
      <c r="J198" s="174" t="s">
        <v>1298</v>
      </c>
      <c r="K198" s="545">
        <v>9</v>
      </c>
      <c r="L198" s="501" t="s">
        <v>2124</v>
      </c>
    </row>
    <row r="199" spans="1:13" ht="24.75" outlineLevel="4" thickBot="1">
      <c r="A199" s="553" t="s">
        <v>885</v>
      </c>
      <c r="B199" s="125" t="s">
        <v>886</v>
      </c>
      <c r="C199" s="125" t="s">
        <v>1581</v>
      </c>
      <c r="D199" s="126" t="s">
        <v>2</v>
      </c>
      <c r="E199" s="165" t="s">
        <v>3</v>
      </c>
      <c r="F199" s="166">
        <v>2.75</v>
      </c>
      <c r="G199" s="167">
        <v>20100</v>
      </c>
      <c r="H199" s="167">
        <v>8320</v>
      </c>
      <c r="I199" s="167"/>
      <c r="J199" s="187" t="s">
        <v>1298</v>
      </c>
      <c r="K199" s="554">
        <v>9</v>
      </c>
    </row>
    <row r="200" spans="1:13" s="5" customFormat="1" outlineLevel="3">
      <c r="A200" s="328"/>
      <c r="B200" s="329">
        <f>SUBTOTAL(3,B188:B199)</f>
        <v>12</v>
      </c>
      <c r="C200" s="329"/>
      <c r="D200" s="330"/>
      <c r="E200" s="331"/>
      <c r="F200" s="332"/>
      <c r="G200" s="333"/>
      <c r="H200" s="333"/>
      <c r="I200" s="333"/>
      <c r="J200" s="334" t="s">
        <v>2071</v>
      </c>
      <c r="K200" s="335"/>
      <c r="L200" s="501"/>
      <c r="M200" s="622"/>
    </row>
    <row r="201" spans="1:13" s="5" customFormat="1" ht="18.75" outlineLevel="2" thickBot="1">
      <c r="A201" s="336"/>
      <c r="B201" s="337"/>
      <c r="C201" s="337"/>
      <c r="D201" s="338"/>
      <c r="E201" s="339"/>
      <c r="F201" s="340">
        <f>SUBTOTAL(9,F188:F199)</f>
        <v>30.489500000000003</v>
      </c>
      <c r="G201" s="341"/>
      <c r="H201" s="341">
        <f>SUBTOTAL(9,H188:H199)</f>
        <v>81318</v>
      </c>
      <c r="I201" s="341">
        <f>SUBTOTAL(9,I188:I199)</f>
        <v>0</v>
      </c>
      <c r="J201" s="342" t="s">
        <v>1357</v>
      </c>
      <c r="K201" s="343"/>
      <c r="L201" s="501"/>
      <c r="M201" s="622"/>
    </row>
    <row r="202" spans="1:13" s="5" customFormat="1" outlineLevel="2">
      <c r="A202" s="368"/>
      <c r="B202" s="369">
        <f>SUM(B175,B186,B200)</f>
        <v>33</v>
      </c>
      <c r="C202" s="369"/>
      <c r="D202" s="370"/>
      <c r="E202" s="371"/>
      <c r="F202" s="395"/>
      <c r="G202" s="372"/>
      <c r="H202" s="372"/>
      <c r="I202" s="372"/>
      <c r="J202" s="373" t="s">
        <v>2072</v>
      </c>
      <c r="K202" s="374"/>
      <c r="L202" s="501"/>
      <c r="M202" s="622"/>
    </row>
    <row r="203" spans="1:13" s="5" customFormat="1" ht="18.75" outlineLevel="2" thickBot="1">
      <c r="A203" s="375"/>
      <c r="B203" s="376"/>
      <c r="C203" s="376"/>
      <c r="D203" s="377"/>
      <c r="E203" s="378"/>
      <c r="F203" s="379">
        <f>SUM(F201,F187,F176)</f>
        <v>96.186000000000007</v>
      </c>
      <c r="G203" s="380"/>
      <c r="H203" s="402">
        <f t="shared" ref="H203:I203" si="0">SUM(H201,H187,H176)</f>
        <v>245414</v>
      </c>
      <c r="I203" s="402">
        <f t="shared" si="0"/>
        <v>0</v>
      </c>
      <c r="J203" s="381" t="s">
        <v>1407</v>
      </c>
      <c r="K203" s="382"/>
      <c r="L203" s="501"/>
      <c r="M203" s="623"/>
    </row>
    <row r="204" spans="1:13" ht="48" outlineLevel="4">
      <c r="A204" s="541" t="s">
        <v>200</v>
      </c>
      <c r="B204" s="115" t="s">
        <v>201</v>
      </c>
      <c r="C204" s="115" t="s">
        <v>1582</v>
      </c>
      <c r="D204" s="130" t="s">
        <v>2</v>
      </c>
      <c r="E204" s="130" t="s">
        <v>9</v>
      </c>
      <c r="F204" s="131">
        <v>2.633</v>
      </c>
      <c r="G204" s="133">
        <v>11700</v>
      </c>
      <c r="H204" s="133">
        <v>5040</v>
      </c>
      <c r="I204" s="133"/>
      <c r="J204" s="129" t="s">
        <v>1299</v>
      </c>
      <c r="K204" s="555">
        <v>3</v>
      </c>
      <c r="L204" s="501" t="s">
        <v>2124</v>
      </c>
    </row>
    <row r="205" spans="1:13" ht="60" outlineLevel="4">
      <c r="A205" s="543" t="s">
        <v>254</v>
      </c>
      <c r="B205" s="120" t="s">
        <v>255</v>
      </c>
      <c r="C205" s="120" t="s">
        <v>1583</v>
      </c>
      <c r="D205" s="135" t="s">
        <v>2</v>
      </c>
      <c r="E205" s="135" t="s">
        <v>3</v>
      </c>
      <c r="F205" s="172">
        <v>2.4129999999999998</v>
      </c>
      <c r="G205" s="138">
        <v>15540</v>
      </c>
      <c r="H205" s="138">
        <v>6159</v>
      </c>
      <c r="I205" s="138"/>
      <c r="J205" s="134" t="s">
        <v>1299</v>
      </c>
      <c r="K205" s="545">
        <v>3</v>
      </c>
    </row>
    <row r="206" spans="1:13" ht="36" outlineLevel="4">
      <c r="A206" s="543" t="s">
        <v>264</v>
      </c>
      <c r="B206" s="120" t="s">
        <v>265</v>
      </c>
      <c r="C206" s="120" t="s">
        <v>1584</v>
      </c>
      <c r="D206" s="135" t="s">
        <v>2</v>
      </c>
      <c r="E206" s="135" t="s">
        <v>9</v>
      </c>
      <c r="F206" s="172">
        <v>1.8460000000000001</v>
      </c>
      <c r="G206" s="138">
        <v>15660</v>
      </c>
      <c r="H206" s="138">
        <v>3534</v>
      </c>
      <c r="I206" s="138"/>
      <c r="J206" s="134" t="s">
        <v>1299</v>
      </c>
      <c r="K206" s="545">
        <v>3</v>
      </c>
    </row>
    <row r="207" spans="1:13" ht="48" outlineLevel="4">
      <c r="A207" s="543" t="s">
        <v>769</v>
      </c>
      <c r="B207" s="120" t="s">
        <v>770</v>
      </c>
      <c r="C207" s="120" t="s">
        <v>1585</v>
      </c>
      <c r="D207" s="121" t="s">
        <v>2</v>
      </c>
      <c r="E207" s="135" t="s">
        <v>9</v>
      </c>
      <c r="F207" s="136">
        <v>2.5659999999999998</v>
      </c>
      <c r="G207" s="140">
        <v>31332</v>
      </c>
      <c r="H207" s="140">
        <v>5062</v>
      </c>
      <c r="I207" s="140"/>
      <c r="J207" s="134" t="s">
        <v>1299</v>
      </c>
      <c r="K207" s="545">
        <v>9</v>
      </c>
    </row>
    <row r="208" spans="1:13" ht="60" outlineLevel="4">
      <c r="A208" s="543" t="s">
        <v>773</v>
      </c>
      <c r="B208" s="120" t="s">
        <v>774</v>
      </c>
      <c r="C208" s="120" t="s">
        <v>1586</v>
      </c>
      <c r="D208" s="121" t="s">
        <v>2</v>
      </c>
      <c r="E208" s="135" t="s">
        <v>3</v>
      </c>
      <c r="F208" s="136">
        <v>2.7484999999999999</v>
      </c>
      <c r="G208" s="140">
        <v>30360</v>
      </c>
      <c r="H208" s="140">
        <v>8319</v>
      </c>
      <c r="I208" s="140"/>
      <c r="J208" s="134" t="s">
        <v>1299</v>
      </c>
      <c r="K208" s="545">
        <v>9</v>
      </c>
      <c r="L208" s="501" t="s">
        <v>2124</v>
      </c>
    </row>
    <row r="209" spans="1:13" ht="48" outlineLevel="4">
      <c r="A209" s="543" t="s">
        <v>801</v>
      </c>
      <c r="B209" s="120" t="s">
        <v>802</v>
      </c>
      <c r="C209" s="120" t="s">
        <v>1587</v>
      </c>
      <c r="D209" s="121" t="s">
        <v>2</v>
      </c>
      <c r="E209" s="135" t="s">
        <v>3</v>
      </c>
      <c r="F209" s="136">
        <v>6.4989999999999997</v>
      </c>
      <c r="G209" s="140">
        <v>30360</v>
      </c>
      <c r="H209" s="140">
        <v>11161</v>
      </c>
      <c r="I209" s="140"/>
      <c r="J209" s="134" t="s">
        <v>1299</v>
      </c>
      <c r="K209" s="545">
        <v>9</v>
      </c>
      <c r="L209" s="501" t="s">
        <v>2124</v>
      </c>
    </row>
    <row r="210" spans="1:13" ht="72" outlineLevel="4">
      <c r="A210" s="543" t="s">
        <v>807</v>
      </c>
      <c r="B210" s="120" t="s">
        <v>808</v>
      </c>
      <c r="C210" s="120" t="s">
        <v>1588</v>
      </c>
      <c r="D210" s="121" t="s">
        <v>2</v>
      </c>
      <c r="E210" s="135" t="s">
        <v>3</v>
      </c>
      <c r="F210" s="136">
        <v>3.6659999999999999</v>
      </c>
      <c r="G210" s="140">
        <v>24720</v>
      </c>
      <c r="H210" s="140">
        <v>9014</v>
      </c>
      <c r="I210" s="140"/>
      <c r="J210" s="134" t="s">
        <v>1299</v>
      </c>
      <c r="K210" s="545">
        <v>9</v>
      </c>
    </row>
    <row r="211" spans="1:13" ht="48" outlineLevel="4">
      <c r="A211" s="543" t="s">
        <v>809</v>
      </c>
      <c r="B211" s="120" t="s">
        <v>810</v>
      </c>
      <c r="C211" s="120" t="s">
        <v>1589</v>
      </c>
      <c r="D211" s="121" t="s">
        <v>2</v>
      </c>
      <c r="E211" s="135" t="s">
        <v>3</v>
      </c>
      <c r="F211" s="136">
        <v>4.1669999999999998</v>
      </c>
      <c r="G211" s="140">
        <v>22560</v>
      </c>
      <c r="H211" s="140">
        <v>9394</v>
      </c>
      <c r="I211" s="140"/>
      <c r="J211" s="134" t="s">
        <v>1299</v>
      </c>
      <c r="K211" s="545">
        <v>9</v>
      </c>
      <c r="L211" s="501" t="s">
        <v>2124</v>
      </c>
    </row>
    <row r="212" spans="1:13" ht="60" outlineLevel="4">
      <c r="A212" s="543" t="s">
        <v>817</v>
      </c>
      <c r="B212" s="120" t="s">
        <v>818</v>
      </c>
      <c r="C212" s="120" t="s">
        <v>1590</v>
      </c>
      <c r="D212" s="121" t="s">
        <v>2</v>
      </c>
      <c r="E212" s="135" t="s">
        <v>3</v>
      </c>
      <c r="F212" s="136">
        <v>3.7080000000000002</v>
      </c>
      <c r="G212" s="140">
        <v>29458</v>
      </c>
      <c r="H212" s="140">
        <v>9046</v>
      </c>
      <c r="I212" s="140"/>
      <c r="J212" s="134" t="s">
        <v>1299</v>
      </c>
      <c r="K212" s="545">
        <v>9</v>
      </c>
    </row>
    <row r="213" spans="1:13" ht="48" outlineLevel="4">
      <c r="A213" s="543" t="s">
        <v>831</v>
      </c>
      <c r="B213" s="120" t="s">
        <v>832</v>
      </c>
      <c r="C213" s="120" t="s">
        <v>1591</v>
      </c>
      <c r="D213" s="121" t="s">
        <v>2</v>
      </c>
      <c r="E213" s="135" t="s">
        <v>9</v>
      </c>
      <c r="F213" s="136">
        <v>3.7324999999999999</v>
      </c>
      <c r="G213" s="140">
        <v>21600</v>
      </c>
      <c r="H213" s="140">
        <v>5946</v>
      </c>
      <c r="I213" s="140"/>
      <c r="J213" s="134" t="s">
        <v>1299</v>
      </c>
      <c r="K213" s="545">
        <v>9</v>
      </c>
    </row>
    <row r="214" spans="1:13" ht="48" outlineLevel="4">
      <c r="A214" s="543" t="s">
        <v>835</v>
      </c>
      <c r="B214" s="120" t="s">
        <v>836</v>
      </c>
      <c r="C214" s="120" t="s">
        <v>1592</v>
      </c>
      <c r="D214" s="121" t="s">
        <v>2</v>
      </c>
      <c r="E214" s="135" t="s">
        <v>9</v>
      </c>
      <c r="F214" s="136">
        <v>1.208</v>
      </c>
      <c r="G214" s="140">
        <v>19920</v>
      </c>
      <c r="H214" s="140">
        <v>2319</v>
      </c>
      <c r="I214" s="140"/>
      <c r="J214" s="134" t="s">
        <v>1299</v>
      </c>
      <c r="K214" s="545">
        <v>9</v>
      </c>
    </row>
    <row r="215" spans="1:13" ht="72" outlineLevel="4">
      <c r="A215" s="543" t="s">
        <v>879</v>
      </c>
      <c r="B215" s="120" t="s">
        <v>880</v>
      </c>
      <c r="C215" s="120" t="s">
        <v>1593</v>
      </c>
      <c r="D215" s="121" t="s">
        <v>2</v>
      </c>
      <c r="E215" s="135" t="s">
        <v>9</v>
      </c>
      <c r="F215" s="136">
        <v>1.599</v>
      </c>
      <c r="G215" s="140">
        <v>22320</v>
      </c>
      <c r="H215" s="140">
        <v>2615</v>
      </c>
      <c r="I215" s="140"/>
      <c r="J215" s="134" t="s">
        <v>1299</v>
      </c>
      <c r="K215" s="545">
        <v>9</v>
      </c>
    </row>
    <row r="216" spans="1:13" ht="36" outlineLevel="4">
      <c r="A216" s="543" t="s">
        <v>893</v>
      </c>
      <c r="B216" s="120" t="s">
        <v>894</v>
      </c>
      <c r="C216" s="120" t="s">
        <v>1594</v>
      </c>
      <c r="D216" s="121" t="s">
        <v>2</v>
      </c>
      <c r="E216" s="135" t="s">
        <v>9</v>
      </c>
      <c r="F216" s="136">
        <v>2.7330000000000001</v>
      </c>
      <c r="G216" s="140">
        <v>16140</v>
      </c>
      <c r="H216" s="140">
        <v>5189</v>
      </c>
      <c r="I216" s="140"/>
      <c r="J216" s="134" t="s">
        <v>1299</v>
      </c>
      <c r="K216" s="545">
        <v>9</v>
      </c>
    </row>
    <row r="217" spans="1:13" ht="48.75" outlineLevel="4" thickBot="1">
      <c r="A217" s="549" t="s">
        <v>925</v>
      </c>
      <c r="B217" s="150" t="s">
        <v>926</v>
      </c>
      <c r="C217" s="150" t="s">
        <v>1595</v>
      </c>
      <c r="D217" s="151" t="s">
        <v>56</v>
      </c>
      <c r="E217" s="152" t="s">
        <v>3</v>
      </c>
      <c r="F217" s="153">
        <v>0.33300000000000002</v>
      </c>
      <c r="G217" s="154">
        <v>3120</v>
      </c>
      <c r="H217" s="164">
        <v>3059</v>
      </c>
      <c r="I217" s="164"/>
      <c r="J217" s="149" t="s">
        <v>1299</v>
      </c>
      <c r="K217" s="550">
        <v>9</v>
      </c>
    </row>
    <row r="218" spans="1:13" s="5" customFormat="1" outlineLevel="3">
      <c r="A218" s="328"/>
      <c r="B218" s="329">
        <f>SUBTOTAL(3,B204:B217)</f>
        <v>14</v>
      </c>
      <c r="C218" s="329"/>
      <c r="D218" s="330"/>
      <c r="E218" s="331"/>
      <c r="F218" s="332"/>
      <c r="G218" s="333"/>
      <c r="H218" s="345"/>
      <c r="I218" s="345"/>
      <c r="J218" s="334" t="s">
        <v>2073</v>
      </c>
      <c r="K218" s="335"/>
      <c r="L218" s="501"/>
      <c r="M218" s="622"/>
    </row>
    <row r="219" spans="1:13" s="5" customFormat="1" ht="18.75" outlineLevel="2" thickBot="1">
      <c r="A219" s="336"/>
      <c r="B219" s="337"/>
      <c r="C219" s="337"/>
      <c r="D219" s="338"/>
      <c r="E219" s="339"/>
      <c r="F219" s="340">
        <f>SUBTOTAL(9,F204:F217)</f>
        <v>39.85199999999999</v>
      </c>
      <c r="G219" s="341"/>
      <c r="H219" s="349">
        <f>SUBTOTAL(9,H204:H217)</f>
        <v>85857</v>
      </c>
      <c r="I219" s="349">
        <f>SUBTOTAL(9,I204:I217)</f>
        <v>0</v>
      </c>
      <c r="J219" s="342" t="s">
        <v>1358</v>
      </c>
      <c r="K219" s="343"/>
      <c r="L219" s="501"/>
      <c r="M219" s="622"/>
    </row>
    <row r="220" spans="1:13" ht="60" outlineLevel="4">
      <c r="A220" s="541" t="s">
        <v>356</v>
      </c>
      <c r="B220" s="115" t="s">
        <v>357</v>
      </c>
      <c r="C220" s="115" t="s">
        <v>1596</v>
      </c>
      <c r="D220" s="130" t="s">
        <v>2</v>
      </c>
      <c r="E220" s="130" t="s">
        <v>6</v>
      </c>
      <c r="F220" s="131">
        <v>1.1000000000000001</v>
      </c>
      <c r="G220" s="132">
        <v>8400</v>
      </c>
      <c r="H220" s="132">
        <v>2786</v>
      </c>
      <c r="I220" s="133"/>
      <c r="J220" s="129" t="s">
        <v>1300</v>
      </c>
      <c r="K220" s="542">
        <v>4</v>
      </c>
    </row>
    <row r="221" spans="1:13" ht="36" outlineLevel="4">
      <c r="A221" s="543" t="s">
        <v>404</v>
      </c>
      <c r="B221" s="120" t="s">
        <v>405</v>
      </c>
      <c r="C221" s="120" t="s">
        <v>1597</v>
      </c>
      <c r="D221" s="135" t="s">
        <v>2</v>
      </c>
      <c r="E221" s="135" t="s">
        <v>3</v>
      </c>
      <c r="F221" s="136">
        <v>3.8330000000000002</v>
      </c>
      <c r="G221" s="137">
        <v>23760</v>
      </c>
      <c r="H221" s="137">
        <v>9750</v>
      </c>
      <c r="I221" s="138"/>
      <c r="J221" s="134" t="s">
        <v>1300</v>
      </c>
      <c r="K221" s="544">
        <v>4</v>
      </c>
    </row>
    <row r="222" spans="1:13" ht="48" outlineLevel="4">
      <c r="A222" s="543" t="s">
        <v>763</v>
      </c>
      <c r="B222" s="120" t="s">
        <v>764</v>
      </c>
      <c r="C222" s="120" t="s">
        <v>1598</v>
      </c>
      <c r="D222" s="121" t="s">
        <v>2</v>
      </c>
      <c r="E222" s="135" t="s">
        <v>3</v>
      </c>
      <c r="F222" s="136">
        <v>3.1</v>
      </c>
      <c r="G222" s="140">
        <v>17520</v>
      </c>
      <c r="H222" s="140">
        <v>8585</v>
      </c>
      <c r="I222" s="140"/>
      <c r="J222" s="134" t="s">
        <v>1300</v>
      </c>
      <c r="K222" s="545">
        <v>9</v>
      </c>
    </row>
    <row r="223" spans="1:13" ht="24" outlineLevel="4">
      <c r="A223" s="543" t="s">
        <v>799</v>
      </c>
      <c r="B223" s="120" t="s">
        <v>800</v>
      </c>
      <c r="C223" s="120" t="s">
        <v>1599</v>
      </c>
      <c r="D223" s="121" t="s">
        <v>2</v>
      </c>
      <c r="E223" s="135" t="s">
        <v>3</v>
      </c>
      <c r="F223" s="136">
        <v>2.6160000000000001</v>
      </c>
      <c r="G223" s="140">
        <v>21600</v>
      </c>
      <c r="H223" s="140">
        <v>8219</v>
      </c>
      <c r="I223" s="140"/>
      <c r="J223" s="134" t="s">
        <v>1300</v>
      </c>
      <c r="K223" s="545">
        <v>9</v>
      </c>
    </row>
    <row r="224" spans="1:13" ht="36" outlineLevel="4">
      <c r="A224" s="543" t="s">
        <v>839</v>
      </c>
      <c r="B224" s="120" t="s">
        <v>840</v>
      </c>
      <c r="C224" s="120" t="s">
        <v>1600</v>
      </c>
      <c r="D224" s="121" t="s">
        <v>2</v>
      </c>
      <c r="E224" s="135" t="s">
        <v>3</v>
      </c>
      <c r="F224" s="136">
        <v>2.9830000000000001</v>
      </c>
      <c r="G224" s="140">
        <v>19665</v>
      </c>
      <c r="H224" s="140">
        <v>8497</v>
      </c>
      <c r="I224" s="140"/>
      <c r="J224" s="134" t="s">
        <v>1300</v>
      </c>
      <c r="K224" s="545">
        <v>9</v>
      </c>
    </row>
    <row r="225" spans="1:13" ht="24" outlineLevel="4">
      <c r="A225" s="543" t="s">
        <v>891</v>
      </c>
      <c r="B225" s="120" t="s">
        <v>892</v>
      </c>
      <c r="C225" s="120" t="s">
        <v>1601</v>
      </c>
      <c r="D225" s="121" t="s">
        <v>2</v>
      </c>
      <c r="E225" s="135" t="s">
        <v>9</v>
      </c>
      <c r="F225" s="136">
        <v>4.9329999999999998</v>
      </c>
      <c r="G225" s="140">
        <v>12980</v>
      </c>
      <c r="H225" s="140">
        <v>6856</v>
      </c>
      <c r="I225" s="140"/>
      <c r="J225" s="134" t="s">
        <v>1300</v>
      </c>
      <c r="K225" s="545">
        <v>9</v>
      </c>
    </row>
    <row r="226" spans="1:13" ht="48" outlineLevel="4">
      <c r="A226" s="543" t="s">
        <v>908</v>
      </c>
      <c r="B226" s="120" t="s">
        <v>1406</v>
      </c>
      <c r="C226" s="120" t="s">
        <v>1602</v>
      </c>
      <c r="D226" s="121" t="s">
        <v>2</v>
      </c>
      <c r="E226" s="135" t="s">
        <v>3</v>
      </c>
      <c r="F226" s="136">
        <v>2.9990000000000001</v>
      </c>
      <c r="G226" s="140">
        <v>21060</v>
      </c>
      <c r="H226" s="140">
        <v>8509</v>
      </c>
      <c r="I226" s="140"/>
      <c r="J226" s="134" t="s">
        <v>1300</v>
      </c>
      <c r="K226" s="545">
        <v>9</v>
      </c>
    </row>
    <row r="227" spans="1:13" ht="24" outlineLevel="4">
      <c r="A227" s="522" t="s">
        <v>1102</v>
      </c>
      <c r="B227" s="74" t="s">
        <v>1103</v>
      </c>
      <c r="C227" s="74" t="s">
        <v>1603</v>
      </c>
      <c r="D227" s="82" t="s">
        <v>2</v>
      </c>
      <c r="E227" s="82" t="s">
        <v>3</v>
      </c>
      <c r="F227" s="83">
        <v>3.9329999999999998</v>
      </c>
      <c r="G227" s="84">
        <v>27600</v>
      </c>
      <c r="H227" s="84">
        <v>7782</v>
      </c>
      <c r="I227" s="84"/>
      <c r="J227" s="73" t="s">
        <v>1300</v>
      </c>
      <c r="K227" s="523">
        <v>11</v>
      </c>
    </row>
    <row r="228" spans="1:13" ht="84" outlineLevel="4">
      <c r="A228" s="546" t="s">
        <v>918</v>
      </c>
      <c r="B228" s="142" t="s">
        <v>1279</v>
      </c>
      <c r="C228" s="142" t="s">
        <v>1604</v>
      </c>
      <c r="D228" s="143" t="s">
        <v>56</v>
      </c>
      <c r="E228" s="144" t="s">
        <v>3</v>
      </c>
      <c r="F228" s="145">
        <v>0.66600000000000004</v>
      </c>
      <c r="G228" s="146">
        <v>7560</v>
      </c>
      <c r="H228" s="147">
        <v>3311</v>
      </c>
      <c r="I228" s="147"/>
      <c r="J228" s="141" t="s">
        <v>1300</v>
      </c>
      <c r="K228" s="547">
        <v>9</v>
      </c>
    </row>
    <row r="229" spans="1:13" ht="36" outlineLevel="4">
      <c r="A229" s="543" t="s">
        <v>765</v>
      </c>
      <c r="B229" s="120" t="s">
        <v>766</v>
      </c>
      <c r="C229" s="120" t="s">
        <v>1605</v>
      </c>
      <c r="D229" s="121" t="s">
        <v>2</v>
      </c>
      <c r="E229" s="135" t="s">
        <v>3</v>
      </c>
      <c r="F229" s="136">
        <v>3.3660000000000001</v>
      </c>
      <c r="G229" s="140">
        <v>15640</v>
      </c>
      <c r="H229" s="140">
        <v>8787</v>
      </c>
      <c r="I229" s="140"/>
      <c r="J229" s="134" t="s">
        <v>1301</v>
      </c>
      <c r="K229" s="545">
        <v>9</v>
      </c>
      <c r="L229" s="501" t="s">
        <v>2124</v>
      </c>
    </row>
    <row r="230" spans="1:13" ht="48" outlineLevel="4">
      <c r="A230" s="543" t="s">
        <v>857</v>
      </c>
      <c r="B230" s="120" t="s">
        <v>858</v>
      </c>
      <c r="C230" s="120" t="s">
        <v>1606</v>
      </c>
      <c r="D230" s="121" t="s">
        <v>2</v>
      </c>
      <c r="E230" s="135" t="s">
        <v>9</v>
      </c>
      <c r="F230" s="136">
        <v>2.4329999999999998</v>
      </c>
      <c r="G230" s="140">
        <v>17520</v>
      </c>
      <c r="H230" s="140">
        <v>4962</v>
      </c>
      <c r="I230" s="140"/>
      <c r="J230" s="134" t="s">
        <v>1301</v>
      </c>
      <c r="K230" s="545">
        <v>9</v>
      </c>
    </row>
    <row r="231" spans="1:13" ht="48.75" outlineLevel="4" thickBot="1">
      <c r="A231" s="553" t="s">
        <v>859</v>
      </c>
      <c r="B231" s="125" t="s">
        <v>860</v>
      </c>
      <c r="C231" s="125" t="s">
        <v>1607</v>
      </c>
      <c r="D231" s="126" t="s">
        <v>2</v>
      </c>
      <c r="E231" s="165" t="s">
        <v>3</v>
      </c>
      <c r="F231" s="166">
        <v>1.5</v>
      </c>
      <c r="G231" s="167">
        <v>13740</v>
      </c>
      <c r="H231" s="167">
        <v>3943</v>
      </c>
      <c r="I231" s="167"/>
      <c r="J231" s="155" t="s">
        <v>1301</v>
      </c>
      <c r="K231" s="554">
        <v>9</v>
      </c>
    </row>
    <row r="232" spans="1:13" s="5" customFormat="1" outlineLevel="3">
      <c r="A232" s="352"/>
      <c r="B232" s="353">
        <f>SUBTOTAL(3,B220:B231)</f>
        <v>12</v>
      </c>
      <c r="C232" s="353"/>
      <c r="D232" s="354"/>
      <c r="E232" s="355"/>
      <c r="F232" s="356"/>
      <c r="G232" s="357"/>
      <c r="H232" s="357"/>
      <c r="I232" s="357"/>
      <c r="J232" s="358" t="s">
        <v>2074</v>
      </c>
      <c r="K232" s="359"/>
      <c r="L232" s="501"/>
      <c r="M232" s="622"/>
    </row>
    <row r="233" spans="1:13" s="5" customFormat="1" ht="18.75" outlineLevel="2" thickBot="1">
      <c r="A233" s="360"/>
      <c r="B233" s="361"/>
      <c r="C233" s="361"/>
      <c r="D233" s="362"/>
      <c r="E233" s="363"/>
      <c r="F233" s="364">
        <f>SUBTOTAL(9,F220:F231)</f>
        <v>33.461999999999996</v>
      </c>
      <c r="G233" s="365"/>
      <c r="H233" s="365">
        <f>SUBTOTAL(9,H220:H231)</f>
        <v>81987</v>
      </c>
      <c r="I233" s="365">
        <f>SUBTOTAL(9,I220:I231)</f>
        <v>0</v>
      </c>
      <c r="J233" s="366" t="s">
        <v>1359</v>
      </c>
      <c r="K233" s="367"/>
      <c r="L233" s="501"/>
      <c r="M233" s="622"/>
    </row>
    <row r="234" spans="1:13" ht="36" outlineLevel="4">
      <c r="A234" s="541" t="s">
        <v>310</v>
      </c>
      <c r="B234" s="115" t="s">
        <v>311</v>
      </c>
      <c r="C234" s="115" t="s">
        <v>1608</v>
      </c>
      <c r="D234" s="130" t="s">
        <v>2</v>
      </c>
      <c r="E234" s="130" t="s">
        <v>6</v>
      </c>
      <c r="F234" s="131">
        <v>1</v>
      </c>
      <c r="G234" s="132">
        <v>7260</v>
      </c>
      <c r="H234" s="132">
        <v>3193</v>
      </c>
      <c r="I234" s="133"/>
      <c r="J234" s="129" t="s">
        <v>1302</v>
      </c>
      <c r="K234" s="542">
        <v>4</v>
      </c>
    </row>
    <row r="235" spans="1:13" ht="48" outlineLevel="4">
      <c r="A235" s="543" t="s">
        <v>777</v>
      </c>
      <c r="B235" s="120" t="s">
        <v>778</v>
      </c>
      <c r="C235" s="120" t="s">
        <v>1609</v>
      </c>
      <c r="D235" s="121" t="s">
        <v>2</v>
      </c>
      <c r="E235" s="135" t="s">
        <v>3</v>
      </c>
      <c r="F235" s="136">
        <v>2.8330000000000002</v>
      </c>
      <c r="G235" s="140">
        <v>18480</v>
      </c>
      <c r="H235" s="140">
        <v>8383</v>
      </c>
      <c r="I235" s="140"/>
      <c r="J235" s="134" t="s">
        <v>1302</v>
      </c>
      <c r="K235" s="545">
        <v>9</v>
      </c>
    </row>
    <row r="236" spans="1:13" ht="36" outlineLevel="4">
      <c r="A236" s="543" t="s">
        <v>779</v>
      </c>
      <c r="B236" s="120" t="s">
        <v>780</v>
      </c>
      <c r="C236" s="120" t="s">
        <v>1610</v>
      </c>
      <c r="D236" s="121" t="s">
        <v>2</v>
      </c>
      <c r="E236" s="135" t="s">
        <v>3</v>
      </c>
      <c r="F236" s="136">
        <v>2.65</v>
      </c>
      <c r="G236" s="140">
        <v>20280</v>
      </c>
      <c r="H236" s="140">
        <v>8244</v>
      </c>
      <c r="I236" s="140"/>
      <c r="J236" s="134" t="s">
        <v>1302</v>
      </c>
      <c r="K236" s="545">
        <v>9</v>
      </c>
    </row>
    <row r="237" spans="1:13" ht="72" outlineLevel="4">
      <c r="A237" s="543" t="s">
        <v>791</v>
      </c>
      <c r="B237" s="120" t="s">
        <v>792</v>
      </c>
      <c r="C237" s="120" t="s">
        <v>1611</v>
      </c>
      <c r="D237" s="121" t="s">
        <v>2</v>
      </c>
      <c r="E237" s="135" t="s">
        <v>9</v>
      </c>
      <c r="F237" s="136">
        <v>3.1659999999999999</v>
      </c>
      <c r="G237" s="140">
        <v>15800</v>
      </c>
      <c r="H237" s="140">
        <v>5517</v>
      </c>
      <c r="I237" s="140"/>
      <c r="J237" s="174" t="s">
        <v>1302</v>
      </c>
      <c r="K237" s="545">
        <v>9</v>
      </c>
    </row>
    <row r="238" spans="1:13" ht="60" outlineLevel="4">
      <c r="A238" s="543" t="s">
        <v>865</v>
      </c>
      <c r="B238" s="120" t="s">
        <v>866</v>
      </c>
      <c r="C238" s="120" t="s">
        <v>1612</v>
      </c>
      <c r="D238" s="121" t="s">
        <v>2</v>
      </c>
      <c r="E238" s="135" t="s">
        <v>3</v>
      </c>
      <c r="F238" s="136">
        <v>2.3330000000000002</v>
      </c>
      <c r="G238" s="140">
        <v>22320</v>
      </c>
      <c r="H238" s="140">
        <v>8004</v>
      </c>
      <c r="I238" s="140"/>
      <c r="J238" s="134" t="s">
        <v>1302</v>
      </c>
      <c r="K238" s="545">
        <v>9</v>
      </c>
    </row>
    <row r="239" spans="1:13" ht="36" outlineLevel="4">
      <c r="A239" s="543" t="s">
        <v>895</v>
      </c>
      <c r="B239" s="120" t="s">
        <v>896</v>
      </c>
      <c r="C239" s="120" t="s">
        <v>1613</v>
      </c>
      <c r="D239" s="121" t="s">
        <v>2</v>
      </c>
      <c r="E239" s="135" t="s">
        <v>3</v>
      </c>
      <c r="F239" s="136">
        <v>1.899</v>
      </c>
      <c r="G239" s="140">
        <v>21880</v>
      </c>
      <c r="H239" s="140">
        <v>4246</v>
      </c>
      <c r="I239" s="140"/>
      <c r="J239" s="134" t="s">
        <v>1302</v>
      </c>
      <c r="K239" s="545">
        <v>9</v>
      </c>
    </row>
    <row r="240" spans="1:13" ht="48" outlineLevel="4">
      <c r="A240" s="543" t="s">
        <v>898</v>
      </c>
      <c r="B240" s="120" t="s">
        <v>899</v>
      </c>
      <c r="C240" s="120" t="s">
        <v>1614</v>
      </c>
      <c r="D240" s="121" t="s">
        <v>2</v>
      </c>
      <c r="E240" s="135" t="s">
        <v>3</v>
      </c>
      <c r="F240" s="136">
        <v>2.5489999999999999</v>
      </c>
      <c r="G240" s="140">
        <v>21180</v>
      </c>
      <c r="H240" s="140">
        <v>8168</v>
      </c>
      <c r="I240" s="140"/>
      <c r="J240" s="134" t="s">
        <v>1302</v>
      </c>
      <c r="K240" s="545">
        <v>9</v>
      </c>
      <c r="L240" s="501" t="s">
        <v>2124</v>
      </c>
    </row>
    <row r="241" spans="1:13" ht="36" outlineLevel="4">
      <c r="A241" s="543" t="s">
        <v>909</v>
      </c>
      <c r="B241" s="120" t="s">
        <v>910</v>
      </c>
      <c r="C241" s="120" t="s">
        <v>1615</v>
      </c>
      <c r="D241" s="121" t="s">
        <v>2</v>
      </c>
      <c r="E241" s="135" t="s">
        <v>3</v>
      </c>
      <c r="F241" s="136">
        <v>2.1659999999999999</v>
      </c>
      <c r="G241" s="140">
        <v>18960</v>
      </c>
      <c r="H241" s="140">
        <v>7878</v>
      </c>
      <c r="I241" s="140"/>
      <c r="J241" s="134" t="s">
        <v>1302</v>
      </c>
      <c r="K241" s="545">
        <v>9</v>
      </c>
    </row>
    <row r="242" spans="1:13" ht="48" outlineLevel="4">
      <c r="A242" s="546" t="s">
        <v>921</v>
      </c>
      <c r="B242" s="142" t="s">
        <v>922</v>
      </c>
      <c r="C242" s="142" t="s">
        <v>1616</v>
      </c>
      <c r="D242" s="143" t="s">
        <v>56</v>
      </c>
      <c r="E242" s="144" t="s">
        <v>3</v>
      </c>
      <c r="F242" s="145">
        <v>0.66600000000000004</v>
      </c>
      <c r="G242" s="146">
        <v>6550</v>
      </c>
      <c r="H242" s="147">
        <v>3311</v>
      </c>
      <c r="I242" s="147"/>
      <c r="J242" s="141" t="s">
        <v>1302</v>
      </c>
      <c r="K242" s="547">
        <v>9</v>
      </c>
    </row>
    <row r="243" spans="1:13" ht="36" outlineLevel="4">
      <c r="A243" s="548" t="s">
        <v>932</v>
      </c>
      <c r="B243" s="142" t="s">
        <v>933</v>
      </c>
      <c r="C243" s="142" t="s">
        <v>1617</v>
      </c>
      <c r="D243" s="143" t="s">
        <v>56</v>
      </c>
      <c r="E243" s="143" t="s">
        <v>9</v>
      </c>
      <c r="F243" s="145">
        <v>1.4990000000000001</v>
      </c>
      <c r="G243" s="146">
        <v>18840</v>
      </c>
      <c r="H243" s="147">
        <v>2539</v>
      </c>
      <c r="I243" s="147"/>
      <c r="J243" s="148" t="s">
        <v>1302</v>
      </c>
      <c r="K243" s="547">
        <v>9</v>
      </c>
    </row>
    <row r="244" spans="1:13" ht="36.75" outlineLevel="4" thickBot="1">
      <c r="A244" s="552" t="s">
        <v>939</v>
      </c>
      <c r="B244" s="150" t="s">
        <v>1619</v>
      </c>
      <c r="C244" s="150" t="s">
        <v>1618</v>
      </c>
      <c r="D244" s="151" t="s">
        <v>56</v>
      </c>
      <c r="E244" s="151" t="s">
        <v>3</v>
      </c>
      <c r="F244" s="153">
        <v>0.55000000000000004</v>
      </c>
      <c r="G244" s="154">
        <v>6352</v>
      </c>
      <c r="H244" s="164">
        <v>3224</v>
      </c>
      <c r="I244" s="164"/>
      <c r="J244" s="150" t="s">
        <v>1302</v>
      </c>
      <c r="K244" s="550">
        <v>9</v>
      </c>
    </row>
    <row r="245" spans="1:13" s="5" customFormat="1" outlineLevel="3">
      <c r="A245" s="344"/>
      <c r="B245" s="329">
        <f>SUBTOTAL(3,B234:B244)</f>
        <v>11</v>
      </c>
      <c r="C245" s="329"/>
      <c r="D245" s="331"/>
      <c r="E245" s="331"/>
      <c r="F245" s="332"/>
      <c r="G245" s="333"/>
      <c r="H245" s="345"/>
      <c r="I245" s="345"/>
      <c r="J245" s="346" t="s">
        <v>2075</v>
      </c>
      <c r="K245" s="347"/>
      <c r="L245" s="501"/>
      <c r="M245" s="622"/>
    </row>
    <row r="246" spans="1:13" s="5" customFormat="1" ht="18.75" outlineLevel="2" thickBot="1">
      <c r="A246" s="348"/>
      <c r="B246" s="337"/>
      <c r="C246" s="337"/>
      <c r="D246" s="339"/>
      <c r="E246" s="339"/>
      <c r="F246" s="340">
        <f>SUBTOTAL(9,F234:F244)</f>
        <v>21.311</v>
      </c>
      <c r="G246" s="341"/>
      <c r="H246" s="349">
        <f>SUBTOTAL(9,H234:H244)</f>
        <v>62707</v>
      </c>
      <c r="I246" s="349">
        <f>SUBTOTAL(9,I234:I244)</f>
        <v>0</v>
      </c>
      <c r="J246" s="350" t="s">
        <v>1360</v>
      </c>
      <c r="K246" s="351"/>
      <c r="L246" s="501"/>
      <c r="M246" s="622"/>
    </row>
    <row r="247" spans="1:13" s="5" customFormat="1" outlineLevel="2">
      <c r="A247" s="393"/>
      <c r="B247" s="369">
        <f>SUM(B218,B232,B245)</f>
        <v>37</v>
      </c>
      <c r="C247" s="369"/>
      <c r="D247" s="371"/>
      <c r="E247" s="371"/>
      <c r="F247" s="395"/>
      <c r="G247" s="372"/>
      <c r="H247" s="405"/>
      <c r="I247" s="405"/>
      <c r="J247" s="398" t="s">
        <v>2076</v>
      </c>
      <c r="K247" s="406"/>
      <c r="L247" s="501"/>
      <c r="M247" s="622"/>
    </row>
    <row r="248" spans="1:13" s="5" customFormat="1" ht="18.75" outlineLevel="2" thickBot="1">
      <c r="A248" s="400"/>
      <c r="B248" s="376"/>
      <c r="C248" s="376"/>
      <c r="D248" s="378"/>
      <c r="E248" s="378"/>
      <c r="F248" s="379">
        <f>SUM(F219,F233,F246)</f>
        <v>94.625</v>
      </c>
      <c r="G248" s="380"/>
      <c r="H248" s="402">
        <f t="shared" ref="H248:I248" si="1">SUM(H219,H233,H246)</f>
        <v>230551</v>
      </c>
      <c r="I248" s="402">
        <f t="shared" si="1"/>
        <v>0</v>
      </c>
      <c r="J248" s="403" t="s">
        <v>1408</v>
      </c>
      <c r="K248" s="407"/>
      <c r="L248" s="501"/>
      <c r="M248" s="625"/>
    </row>
    <row r="249" spans="1:13" ht="36" outlineLevel="4">
      <c r="A249" s="541" t="s">
        <v>210</v>
      </c>
      <c r="B249" s="115" t="s">
        <v>211</v>
      </c>
      <c r="C249" s="115" t="s">
        <v>1620</v>
      </c>
      <c r="D249" s="130" t="s">
        <v>2</v>
      </c>
      <c r="E249" s="130" t="s">
        <v>3</v>
      </c>
      <c r="F249" s="168">
        <v>6.3321999999999994</v>
      </c>
      <c r="G249" s="169">
        <v>12720</v>
      </c>
      <c r="H249" s="169">
        <v>12720</v>
      </c>
      <c r="I249" s="188">
        <v>3442</v>
      </c>
      <c r="J249" s="170" t="s">
        <v>1303</v>
      </c>
      <c r="K249" s="555">
        <v>3</v>
      </c>
    </row>
    <row r="250" spans="1:13" ht="36" outlineLevel="4">
      <c r="A250" s="543" t="s">
        <v>458</v>
      </c>
      <c r="B250" s="120" t="s">
        <v>459</v>
      </c>
      <c r="C250" s="120" t="s">
        <v>1621</v>
      </c>
      <c r="D250" s="135" t="s">
        <v>2</v>
      </c>
      <c r="E250" s="135" t="s">
        <v>6</v>
      </c>
      <c r="F250" s="136">
        <v>3.831</v>
      </c>
      <c r="G250" s="139">
        <v>16320</v>
      </c>
      <c r="H250" s="139">
        <v>5349</v>
      </c>
      <c r="I250" s="140"/>
      <c r="J250" s="134" t="s">
        <v>1303</v>
      </c>
      <c r="K250" s="544">
        <v>4</v>
      </c>
    </row>
    <row r="251" spans="1:13" ht="36" outlineLevel="4">
      <c r="A251" s="562" t="s">
        <v>571</v>
      </c>
      <c r="B251" s="113" t="s">
        <v>572</v>
      </c>
      <c r="C251" s="113" t="s">
        <v>1622</v>
      </c>
      <c r="D251" s="100" t="s">
        <v>2</v>
      </c>
      <c r="E251" s="189" t="s">
        <v>9</v>
      </c>
      <c r="F251" s="101">
        <v>3.9</v>
      </c>
      <c r="G251" s="190">
        <v>15000</v>
      </c>
      <c r="H251" s="191">
        <v>6925</v>
      </c>
      <c r="I251" s="190"/>
      <c r="J251" s="98" t="s">
        <v>1303</v>
      </c>
      <c r="K251" s="563">
        <v>7</v>
      </c>
    </row>
    <row r="252" spans="1:13" ht="48" outlineLevel="4">
      <c r="A252" s="562" t="s">
        <v>587</v>
      </c>
      <c r="B252" s="113" t="s">
        <v>588</v>
      </c>
      <c r="C252" s="113" t="s">
        <v>1623</v>
      </c>
      <c r="D252" s="100" t="s">
        <v>2</v>
      </c>
      <c r="E252" s="189" t="s">
        <v>9</v>
      </c>
      <c r="F252" s="101">
        <v>2.8319999999999999</v>
      </c>
      <c r="G252" s="190">
        <v>10800</v>
      </c>
      <c r="H252" s="191">
        <v>5029</v>
      </c>
      <c r="I252" s="190"/>
      <c r="J252" s="98" t="s">
        <v>1303</v>
      </c>
      <c r="K252" s="563">
        <v>7</v>
      </c>
    </row>
    <row r="253" spans="1:13" ht="36.75" outlineLevel="4" thickBot="1">
      <c r="A253" s="564" t="s">
        <v>618</v>
      </c>
      <c r="B253" s="114" t="s">
        <v>619</v>
      </c>
      <c r="C253" s="114" t="s">
        <v>1624</v>
      </c>
      <c r="D253" s="107" t="s">
        <v>2</v>
      </c>
      <c r="E253" s="192" t="s">
        <v>3</v>
      </c>
      <c r="F253" s="108">
        <v>6.7</v>
      </c>
      <c r="G253" s="193">
        <v>19440</v>
      </c>
      <c r="H253" s="194">
        <v>14872</v>
      </c>
      <c r="I253" s="193"/>
      <c r="J253" s="105" t="s">
        <v>1303</v>
      </c>
      <c r="K253" s="565">
        <v>7</v>
      </c>
    </row>
    <row r="254" spans="1:13" s="5" customFormat="1" outlineLevel="3">
      <c r="A254" s="310"/>
      <c r="B254" s="311">
        <f>SUBTOTAL(3,B249:B253)</f>
        <v>5</v>
      </c>
      <c r="C254" s="311"/>
      <c r="D254" s="313"/>
      <c r="E254" s="408"/>
      <c r="F254" s="314"/>
      <c r="G254" s="409"/>
      <c r="H254" s="410"/>
      <c r="I254" s="409"/>
      <c r="J254" s="317" t="s">
        <v>2077</v>
      </c>
      <c r="K254" s="411"/>
      <c r="L254" s="501"/>
      <c r="M254" s="622"/>
    </row>
    <row r="255" spans="1:13" s="5" customFormat="1" ht="18.75" outlineLevel="2" thickBot="1">
      <c r="A255" s="319"/>
      <c r="B255" s="320"/>
      <c r="C255" s="320"/>
      <c r="D255" s="322"/>
      <c r="E255" s="412"/>
      <c r="F255" s="323">
        <f>SUBTOTAL(9,F249:F253)</f>
        <v>23.595199999999998</v>
      </c>
      <c r="G255" s="413"/>
      <c r="H255" s="414">
        <f>SUBTOTAL(9,H249:H253)</f>
        <v>44895</v>
      </c>
      <c r="I255" s="413">
        <f>SUBTOTAL(9,I249:I253)</f>
        <v>3442</v>
      </c>
      <c r="J255" s="326" t="s">
        <v>1361</v>
      </c>
      <c r="K255" s="415"/>
      <c r="L255" s="501"/>
      <c r="M255" s="622"/>
    </row>
    <row r="256" spans="1:13" ht="36" outlineLevel="4">
      <c r="A256" s="520" t="s">
        <v>1047</v>
      </c>
      <c r="B256" s="72" t="s">
        <v>1048</v>
      </c>
      <c r="C256" s="72" t="s">
        <v>1625</v>
      </c>
      <c r="D256" s="79" t="s">
        <v>2</v>
      </c>
      <c r="E256" s="79" t="s">
        <v>9</v>
      </c>
      <c r="F256" s="80">
        <v>0.5</v>
      </c>
      <c r="G256" s="81">
        <v>6600</v>
      </c>
      <c r="H256" s="81">
        <v>2848</v>
      </c>
      <c r="I256" s="81"/>
      <c r="J256" s="71" t="s">
        <v>1304</v>
      </c>
      <c r="K256" s="521">
        <v>10</v>
      </c>
      <c r="L256" s="501" t="s">
        <v>2124</v>
      </c>
    </row>
    <row r="257" spans="1:13" ht="36" outlineLevel="4">
      <c r="A257" s="522" t="s">
        <v>1063</v>
      </c>
      <c r="B257" s="74" t="s">
        <v>1064</v>
      </c>
      <c r="C257" s="74" t="s">
        <v>1626</v>
      </c>
      <c r="D257" s="82" t="s">
        <v>2</v>
      </c>
      <c r="E257" s="82" t="s">
        <v>6</v>
      </c>
      <c r="F257" s="83">
        <v>0.2</v>
      </c>
      <c r="G257" s="84">
        <v>1560</v>
      </c>
      <c r="H257" s="84">
        <v>200</v>
      </c>
      <c r="I257" s="84"/>
      <c r="J257" s="73" t="s">
        <v>1304</v>
      </c>
      <c r="K257" s="523">
        <v>10</v>
      </c>
    </row>
    <row r="258" spans="1:13" ht="24" outlineLevel="4">
      <c r="A258" s="566" t="s">
        <v>1126</v>
      </c>
      <c r="B258" s="196" t="s">
        <v>1127</v>
      </c>
      <c r="C258" s="196" t="s">
        <v>1627</v>
      </c>
      <c r="D258" s="197" t="s">
        <v>2</v>
      </c>
      <c r="E258" s="197" t="s">
        <v>6</v>
      </c>
      <c r="F258" s="198">
        <v>1</v>
      </c>
      <c r="G258" s="199">
        <v>5100</v>
      </c>
      <c r="H258" s="199">
        <v>1439</v>
      </c>
      <c r="I258" s="198"/>
      <c r="J258" s="195" t="s">
        <v>1304</v>
      </c>
      <c r="K258" s="567">
        <v>12</v>
      </c>
    </row>
    <row r="259" spans="1:13" outlineLevel="4">
      <c r="A259" s="522" t="s">
        <v>1221</v>
      </c>
      <c r="B259" s="74" t="s">
        <v>1222</v>
      </c>
      <c r="C259" s="74" t="s">
        <v>1628</v>
      </c>
      <c r="D259" s="82" t="s">
        <v>2</v>
      </c>
      <c r="E259" s="82" t="s">
        <v>6</v>
      </c>
      <c r="F259" s="83">
        <v>1.5</v>
      </c>
      <c r="G259" s="84">
        <v>6960</v>
      </c>
      <c r="H259" s="84">
        <v>2146</v>
      </c>
      <c r="I259" s="84"/>
      <c r="J259" s="73" t="s">
        <v>1304</v>
      </c>
      <c r="K259" s="523">
        <v>13</v>
      </c>
    </row>
    <row r="260" spans="1:13" ht="36" outlineLevel="4">
      <c r="A260" s="522" t="s">
        <v>1225</v>
      </c>
      <c r="B260" s="74" t="s">
        <v>1226</v>
      </c>
      <c r="C260" s="74" t="s">
        <v>1629</v>
      </c>
      <c r="D260" s="82" t="s">
        <v>2</v>
      </c>
      <c r="E260" s="82" t="s">
        <v>9</v>
      </c>
      <c r="F260" s="83">
        <v>2.5</v>
      </c>
      <c r="G260" s="84">
        <v>7980</v>
      </c>
      <c r="H260" s="84">
        <v>4471</v>
      </c>
      <c r="I260" s="84"/>
      <c r="J260" s="73" t="s">
        <v>1304</v>
      </c>
      <c r="K260" s="523">
        <v>13</v>
      </c>
    </row>
    <row r="261" spans="1:13" ht="24" outlineLevel="4">
      <c r="A261" s="522" t="s">
        <v>1229</v>
      </c>
      <c r="B261" s="74" t="s">
        <v>1230</v>
      </c>
      <c r="C261" s="74" t="s">
        <v>1630</v>
      </c>
      <c r="D261" s="82" t="s">
        <v>2</v>
      </c>
      <c r="E261" s="82" t="s">
        <v>3</v>
      </c>
      <c r="F261" s="83">
        <v>5.24</v>
      </c>
      <c r="G261" s="84">
        <v>20400</v>
      </c>
      <c r="H261" s="84">
        <v>11244</v>
      </c>
      <c r="I261" s="84"/>
      <c r="J261" s="73" t="s">
        <v>1304</v>
      </c>
      <c r="K261" s="523">
        <v>13</v>
      </c>
    </row>
    <row r="262" spans="1:13" ht="48" outlineLevel="4">
      <c r="A262" s="522" t="s">
        <v>1245</v>
      </c>
      <c r="B262" s="74" t="s">
        <v>1246</v>
      </c>
      <c r="C262" s="74" t="s">
        <v>1631</v>
      </c>
      <c r="D262" s="82" t="s">
        <v>2</v>
      </c>
      <c r="E262" s="82" t="s">
        <v>6</v>
      </c>
      <c r="F262" s="83">
        <v>1.5</v>
      </c>
      <c r="G262" s="84">
        <v>12120</v>
      </c>
      <c r="H262" s="84">
        <v>2146</v>
      </c>
      <c r="I262" s="84"/>
      <c r="J262" s="73" t="s">
        <v>1304</v>
      </c>
      <c r="K262" s="523">
        <v>13</v>
      </c>
    </row>
    <row r="263" spans="1:13" outlineLevel="4">
      <c r="A263" s="522" t="s">
        <v>1247</v>
      </c>
      <c r="B263" s="74" t="s">
        <v>1248</v>
      </c>
      <c r="C263" s="74" t="s">
        <v>1632</v>
      </c>
      <c r="D263" s="82" t="s">
        <v>2</v>
      </c>
      <c r="E263" s="82" t="s">
        <v>3</v>
      </c>
      <c r="F263" s="83">
        <v>7.88</v>
      </c>
      <c r="G263" s="84">
        <v>14160</v>
      </c>
      <c r="H263" s="84">
        <v>14160</v>
      </c>
      <c r="I263" s="84">
        <v>2749</v>
      </c>
      <c r="J263" s="73" t="s">
        <v>1304</v>
      </c>
      <c r="K263" s="523">
        <v>13</v>
      </c>
    </row>
    <row r="264" spans="1:13" ht="36.75" outlineLevel="4" thickBot="1">
      <c r="A264" s="526" t="s">
        <v>1091</v>
      </c>
      <c r="B264" s="78" t="s">
        <v>1092</v>
      </c>
      <c r="C264" s="78" t="s">
        <v>1633</v>
      </c>
      <c r="D264" s="88" t="s">
        <v>56</v>
      </c>
      <c r="E264" s="88" t="s">
        <v>9</v>
      </c>
      <c r="F264" s="89">
        <v>0.5</v>
      </c>
      <c r="G264" s="90">
        <v>4920</v>
      </c>
      <c r="H264" s="90">
        <v>1252</v>
      </c>
      <c r="I264" s="90"/>
      <c r="J264" s="77" t="s">
        <v>1304</v>
      </c>
      <c r="K264" s="527">
        <v>10</v>
      </c>
    </row>
    <row r="265" spans="1:13" s="5" customFormat="1" outlineLevel="3">
      <c r="A265" s="296"/>
      <c r="B265" s="297">
        <f>SUBTOTAL(3,B256:B264)</f>
        <v>9</v>
      </c>
      <c r="C265" s="297"/>
      <c r="D265" s="298"/>
      <c r="E265" s="298"/>
      <c r="F265" s="299"/>
      <c r="G265" s="300"/>
      <c r="H265" s="300"/>
      <c r="I265" s="300"/>
      <c r="J265" s="301" t="s">
        <v>2078</v>
      </c>
      <c r="K265" s="302"/>
      <c r="L265" s="501"/>
      <c r="M265" s="622"/>
    </row>
    <row r="266" spans="1:13" s="5" customFormat="1" ht="18.75" outlineLevel="2" thickBot="1">
      <c r="A266" s="303"/>
      <c r="B266" s="304"/>
      <c r="C266" s="304"/>
      <c r="D266" s="305"/>
      <c r="E266" s="305"/>
      <c r="F266" s="306">
        <f>SUBTOTAL(9,F256:F264)</f>
        <v>20.82</v>
      </c>
      <c r="G266" s="307"/>
      <c r="H266" s="307">
        <f>SUBTOTAL(9,H256:H264)</f>
        <v>39906</v>
      </c>
      <c r="I266" s="307">
        <f>SUBTOTAL(9,I256:I264)</f>
        <v>2749</v>
      </c>
      <c r="J266" s="308" t="s">
        <v>1362</v>
      </c>
      <c r="K266" s="309"/>
      <c r="L266" s="501"/>
      <c r="M266" s="622"/>
    </row>
    <row r="267" spans="1:13" ht="36" outlineLevel="4">
      <c r="A267" s="520" t="s">
        <v>957</v>
      </c>
      <c r="B267" s="72" t="s">
        <v>958</v>
      </c>
      <c r="C267" s="72" t="s">
        <v>1634</v>
      </c>
      <c r="D267" s="79" t="s">
        <v>2</v>
      </c>
      <c r="E267" s="79" t="s">
        <v>3</v>
      </c>
      <c r="F267" s="80">
        <v>1.5</v>
      </c>
      <c r="G267" s="81">
        <v>5100</v>
      </c>
      <c r="H267" s="81">
        <v>2654</v>
      </c>
      <c r="I267" s="81"/>
      <c r="J267" s="71" t="s">
        <v>1305</v>
      </c>
      <c r="K267" s="521">
        <v>10</v>
      </c>
    </row>
    <row r="268" spans="1:13" ht="36" outlineLevel="4">
      <c r="A268" s="522" t="s">
        <v>1029</v>
      </c>
      <c r="B268" s="74" t="s">
        <v>1030</v>
      </c>
      <c r="C268" s="74" t="s">
        <v>1635</v>
      </c>
      <c r="D268" s="82" t="s">
        <v>2</v>
      </c>
      <c r="E268" s="82" t="s">
        <v>3</v>
      </c>
      <c r="F268" s="83">
        <v>1.7</v>
      </c>
      <c r="G268" s="84">
        <v>7440</v>
      </c>
      <c r="H268" s="84">
        <v>3008</v>
      </c>
      <c r="I268" s="84"/>
      <c r="J268" s="73" t="s">
        <v>1305</v>
      </c>
      <c r="K268" s="523">
        <v>10</v>
      </c>
    </row>
    <row r="269" spans="1:13" ht="36" outlineLevel="4">
      <c r="A269" s="522" t="s">
        <v>1031</v>
      </c>
      <c r="B269" s="74" t="s">
        <v>1032</v>
      </c>
      <c r="C269" s="74" t="s">
        <v>1636</v>
      </c>
      <c r="D269" s="82" t="s">
        <v>2</v>
      </c>
      <c r="E269" s="82" t="s">
        <v>3</v>
      </c>
      <c r="F269" s="83">
        <v>1</v>
      </c>
      <c r="G269" s="84">
        <v>11040</v>
      </c>
      <c r="H269" s="84">
        <v>1769</v>
      </c>
      <c r="I269" s="84"/>
      <c r="J269" s="73" t="s">
        <v>1305</v>
      </c>
      <c r="K269" s="523">
        <v>10</v>
      </c>
    </row>
    <row r="270" spans="1:13" ht="24" outlineLevel="4">
      <c r="A270" s="522" t="s">
        <v>1039</v>
      </c>
      <c r="B270" s="74" t="s">
        <v>1040</v>
      </c>
      <c r="C270" s="74" t="s">
        <v>1637</v>
      </c>
      <c r="D270" s="82" t="s">
        <v>2</v>
      </c>
      <c r="E270" s="82" t="s">
        <v>3</v>
      </c>
      <c r="F270" s="83">
        <v>1.5</v>
      </c>
      <c r="G270" s="84">
        <v>8580</v>
      </c>
      <c r="H270" s="84">
        <v>4127</v>
      </c>
      <c r="I270" s="84"/>
      <c r="J270" s="73" t="s">
        <v>1305</v>
      </c>
      <c r="K270" s="523">
        <v>10</v>
      </c>
      <c r="L270" s="501" t="s">
        <v>2124</v>
      </c>
    </row>
    <row r="271" spans="1:13" outlineLevel="4">
      <c r="A271" s="522" t="s">
        <v>1071</v>
      </c>
      <c r="B271" s="74" t="s">
        <v>1072</v>
      </c>
      <c r="C271" s="74" t="s">
        <v>1638</v>
      </c>
      <c r="D271" s="82" t="s">
        <v>2</v>
      </c>
      <c r="E271" s="82" t="s">
        <v>3</v>
      </c>
      <c r="F271" s="83">
        <v>0.5</v>
      </c>
      <c r="G271" s="84">
        <v>4044</v>
      </c>
      <c r="H271" s="84">
        <v>1512</v>
      </c>
      <c r="I271" s="84"/>
      <c r="J271" s="73" t="s">
        <v>1305</v>
      </c>
      <c r="K271" s="523">
        <v>10</v>
      </c>
    </row>
    <row r="272" spans="1:13" ht="36" outlineLevel="4">
      <c r="A272" s="522" t="s">
        <v>1096</v>
      </c>
      <c r="B272" s="74" t="s">
        <v>1097</v>
      </c>
      <c r="C272" s="74" t="s">
        <v>1639</v>
      </c>
      <c r="D272" s="82" t="s">
        <v>2</v>
      </c>
      <c r="E272" s="82" t="s">
        <v>9</v>
      </c>
      <c r="F272" s="83">
        <v>2.633</v>
      </c>
      <c r="G272" s="84">
        <v>9840</v>
      </c>
      <c r="H272" s="84">
        <v>5039</v>
      </c>
      <c r="I272" s="84"/>
      <c r="J272" s="73" t="s">
        <v>1305</v>
      </c>
      <c r="K272" s="523">
        <v>11</v>
      </c>
      <c r="L272" s="501" t="s">
        <v>2124</v>
      </c>
    </row>
    <row r="273" spans="1:13" ht="24" outlineLevel="4">
      <c r="A273" s="522" t="s">
        <v>1098</v>
      </c>
      <c r="B273" s="74" t="s">
        <v>1099</v>
      </c>
      <c r="C273" s="74" t="s">
        <v>1640</v>
      </c>
      <c r="D273" s="82" t="s">
        <v>2</v>
      </c>
      <c r="E273" s="82" t="s">
        <v>9</v>
      </c>
      <c r="F273" s="83">
        <v>1.583</v>
      </c>
      <c r="G273" s="84">
        <v>11880</v>
      </c>
      <c r="H273" s="84">
        <v>4395</v>
      </c>
      <c r="I273" s="84"/>
      <c r="J273" s="73" t="s">
        <v>1305</v>
      </c>
      <c r="K273" s="523">
        <v>11</v>
      </c>
      <c r="L273" s="501" t="s">
        <v>2124</v>
      </c>
    </row>
    <row r="274" spans="1:13" ht="24" outlineLevel="4">
      <c r="A274" s="522" t="s">
        <v>1110</v>
      </c>
      <c r="B274" s="74" t="s">
        <v>1111</v>
      </c>
      <c r="C274" s="74" t="s">
        <v>1641</v>
      </c>
      <c r="D274" s="82" t="s">
        <v>2</v>
      </c>
      <c r="E274" s="82" t="s">
        <v>6</v>
      </c>
      <c r="F274" s="83">
        <v>2</v>
      </c>
      <c r="G274" s="84">
        <v>18000</v>
      </c>
      <c r="H274" s="84">
        <v>3101</v>
      </c>
      <c r="I274" s="84"/>
      <c r="J274" s="73" t="s">
        <v>1305</v>
      </c>
      <c r="K274" s="523">
        <v>11</v>
      </c>
    </row>
    <row r="275" spans="1:13" ht="48" outlineLevel="4">
      <c r="A275" s="522" t="s">
        <v>1120</v>
      </c>
      <c r="B275" s="74" t="s">
        <v>1121</v>
      </c>
      <c r="C275" s="74" t="s">
        <v>1642</v>
      </c>
      <c r="D275" s="82" t="s">
        <v>2</v>
      </c>
      <c r="E275" s="82" t="s">
        <v>3</v>
      </c>
      <c r="F275" s="83">
        <v>2.383</v>
      </c>
      <c r="G275" s="84">
        <v>17595</v>
      </c>
      <c r="H275" s="84">
        <v>6515</v>
      </c>
      <c r="I275" s="84"/>
      <c r="J275" s="73" t="s">
        <v>1305</v>
      </c>
      <c r="K275" s="523">
        <v>11</v>
      </c>
    </row>
    <row r="276" spans="1:13" ht="48.75" outlineLevel="4" thickBot="1">
      <c r="A276" s="526" t="s">
        <v>1079</v>
      </c>
      <c r="B276" s="78" t="s">
        <v>1080</v>
      </c>
      <c r="C276" s="78" t="s">
        <v>1643</v>
      </c>
      <c r="D276" s="88" t="s">
        <v>56</v>
      </c>
      <c r="E276" s="88" t="s">
        <v>3</v>
      </c>
      <c r="F276" s="89">
        <v>1</v>
      </c>
      <c r="G276" s="90">
        <v>1560</v>
      </c>
      <c r="H276" s="90">
        <v>1539</v>
      </c>
      <c r="I276" s="90"/>
      <c r="J276" s="77" t="s">
        <v>1305</v>
      </c>
      <c r="K276" s="527">
        <v>10</v>
      </c>
    </row>
    <row r="277" spans="1:13" s="5" customFormat="1" outlineLevel="3">
      <c r="A277" s="296"/>
      <c r="B277" s="297">
        <f>SUBTOTAL(3,B267:B276)</f>
        <v>10</v>
      </c>
      <c r="C277" s="297"/>
      <c r="D277" s="298"/>
      <c r="E277" s="298"/>
      <c r="F277" s="299"/>
      <c r="G277" s="300"/>
      <c r="H277" s="300"/>
      <c r="I277" s="300"/>
      <c r="J277" s="301" t="s">
        <v>2079</v>
      </c>
      <c r="K277" s="302"/>
      <c r="L277" s="501"/>
      <c r="M277" s="622"/>
    </row>
    <row r="278" spans="1:13" s="5" customFormat="1" ht="18.75" outlineLevel="2" thickBot="1">
      <c r="A278" s="303"/>
      <c r="B278" s="304"/>
      <c r="C278" s="304"/>
      <c r="D278" s="305"/>
      <c r="E278" s="305"/>
      <c r="F278" s="306">
        <f>SUBTOTAL(9,F267:F276)</f>
        <v>15.798999999999999</v>
      </c>
      <c r="G278" s="307"/>
      <c r="H278" s="307">
        <f>SUM(H267:H277)</f>
        <v>33659</v>
      </c>
      <c r="I278" s="307">
        <f>SUBTOTAL(9,I267:I276)</f>
        <v>0</v>
      </c>
      <c r="J278" s="308" t="s">
        <v>1363</v>
      </c>
      <c r="K278" s="309"/>
      <c r="L278" s="501"/>
      <c r="M278" s="622"/>
    </row>
    <row r="279" spans="1:13" ht="24" outlineLevel="4">
      <c r="A279" s="520" t="s">
        <v>1100</v>
      </c>
      <c r="B279" s="72" t="s">
        <v>1101</v>
      </c>
      <c r="C279" s="72" t="s">
        <v>1644</v>
      </c>
      <c r="D279" s="79" t="s">
        <v>2</v>
      </c>
      <c r="E279" s="79" t="s">
        <v>3</v>
      </c>
      <c r="F279" s="80">
        <v>4.5</v>
      </c>
      <c r="G279" s="81">
        <v>11280</v>
      </c>
      <c r="H279" s="81">
        <v>8246</v>
      </c>
      <c r="I279" s="81"/>
      <c r="J279" s="71" t="s">
        <v>1306</v>
      </c>
      <c r="K279" s="521">
        <v>11</v>
      </c>
    </row>
    <row r="280" spans="1:13" ht="36" outlineLevel="4">
      <c r="A280" s="522" t="s">
        <v>1108</v>
      </c>
      <c r="B280" s="74" t="s">
        <v>1109</v>
      </c>
      <c r="C280" s="74" t="s">
        <v>1645</v>
      </c>
      <c r="D280" s="82" t="s">
        <v>2</v>
      </c>
      <c r="E280" s="82" t="s">
        <v>3</v>
      </c>
      <c r="F280" s="83">
        <v>9.75</v>
      </c>
      <c r="G280" s="84">
        <v>19572</v>
      </c>
      <c r="H280" s="84">
        <v>12538</v>
      </c>
      <c r="I280" s="84"/>
      <c r="J280" s="73" t="s">
        <v>1306</v>
      </c>
      <c r="K280" s="523">
        <v>11</v>
      </c>
    </row>
    <row r="281" spans="1:13" ht="36" outlineLevel="4">
      <c r="A281" s="522" t="s">
        <v>1114</v>
      </c>
      <c r="B281" s="74" t="s">
        <v>1115</v>
      </c>
      <c r="C281" s="74" t="s">
        <v>1646</v>
      </c>
      <c r="D281" s="82" t="s">
        <v>2</v>
      </c>
      <c r="E281" s="82" t="s">
        <v>3</v>
      </c>
      <c r="F281" s="83">
        <v>4</v>
      </c>
      <c r="G281" s="84">
        <v>30132</v>
      </c>
      <c r="H281" s="84">
        <v>7837</v>
      </c>
      <c r="I281" s="84"/>
      <c r="J281" s="73" t="s">
        <v>1306</v>
      </c>
      <c r="K281" s="523">
        <v>11</v>
      </c>
    </row>
    <row r="282" spans="1:13" ht="36.75" outlineLevel="4" thickBot="1">
      <c r="A282" s="568" t="s">
        <v>1116</v>
      </c>
      <c r="B282" s="201" t="s">
        <v>1117</v>
      </c>
      <c r="C282" s="201" t="s">
        <v>1647</v>
      </c>
      <c r="D282" s="202" t="s">
        <v>2</v>
      </c>
      <c r="E282" s="202" t="s">
        <v>3</v>
      </c>
      <c r="F282" s="203">
        <v>2.25</v>
      </c>
      <c r="G282" s="204">
        <v>13560</v>
      </c>
      <c r="H282" s="204">
        <v>6406</v>
      </c>
      <c r="I282" s="204"/>
      <c r="J282" s="200" t="s">
        <v>1306</v>
      </c>
      <c r="K282" s="569">
        <v>11</v>
      </c>
    </row>
    <row r="283" spans="1:13" s="5" customFormat="1" outlineLevel="3">
      <c r="A283" s="296"/>
      <c r="B283" s="297">
        <f>SUBTOTAL(3,B279:B282)</f>
        <v>4</v>
      </c>
      <c r="C283" s="297"/>
      <c r="D283" s="298"/>
      <c r="E283" s="298"/>
      <c r="F283" s="299"/>
      <c r="G283" s="300"/>
      <c r="H283" s="300"/>
      <c r="I283" s="300"/>
      <c r="J283" s="301" t="s">
        <v>2080</v>
      </c>
      <c r="K283" s="302"/>
      <c r="L283" s="501"/>
      <c r="M283" s="622"/>
    </row>
    <row r="284" spans="1:13" s="5" customFormat="1" ht="18.75" outlineLevel="2" thickBot="1">
      <c r="A284" s="303"/>
      <c r="B284" s="304"/>
      <c r="C284" s="304"/>
      <c r="D284" s="305"/>
      <c r="E284" s="305"/>
      <c r="F284" s="306">
        <f>SUBTOTAL(9,F279:F282)</f>
        <v>20.5</v>
      </c>
      <c r="G284" s="307"/>
      <c r="H284" s="307">
        <f>SUM(H279:H283)</f>
        <v>35027</v>
      </c>
      <c r="I284" s="307">
        <f>SUBTOTAL(9,I279:I282)</f>
        <v>0</v>
      </c>
      <c r="J284" s="308" t="s">
        <v>1364</v>
      </c>
      <c r="K284" s="309"/>
      <c r="L284" s="501"/>
      <c r="M284" s="622"/>
    </row>
    <row r="285" spans="1:13" s="5" customFormat="1" outlineLevel="2">
      <c r="A285" s="416"/>
      <c r="B285" s="417">
        <f>SUM(B265,B277,B283)</f>
        <v>23</v>
      </c>
      <c r="C285" s="417"/>
      <c r="D285" s="418"/>
      <c r="E285" s="418"/>
      <c r="F285" s="419"/>
      <c r="G285" s="420"/>
      <c r="H285" s="420"/>
      <c r="I285" s="420"/>
      <c r="J285" s="421" t="s">
        <v>2081</v>
      </c>
      <c r="K285" s="422"/>
      <c r="L285" s="501"/>
      <c r="M285" s="622"/>
    </row>
    <row r="286" spans="1:13" s="5" customFormat="1" ht="18.75" outlineLevel="2" thickBot="1">
      <c r="A286" s="423"/>
      <c r="B286" s="424"/>
      <c r="C286" s="424"/>
      <c r="D286" s="425"/>
      <c r="E286" s="425"/>
      <c r="F286" s="426">
        <f>SUM(F266,F278,F284)</f>
        <v>57.119</v>
      </c>
      <c r="G286" s="427"/>
      <c r="H286" s="428">
        <f>SUM(H266,H278,H284)</f>
        <v>108592</v>
      </c>
      <c r="I286" s="428">
        <f t="shared" ref="I286" si="2">SUM(I266,I278,I284)</f>
        <v>2749</v>
      </c>
      <c r="J286" s="429" t="s">
        <v>1409</v>
      </c>
      <c r="K286" s="430"/>
      <c r="L286" s="501"/>
      <c r="M286" s="623"/>
    </row>
    <row r="287" spans="1:13" outlineLevel="4">
      <c r="A287" s="570" t="s">
        <v>1140</v>
      </c>
      <c r="B287" s="206" t="s">
        <v>1141</v>
      </c>
      <c r="C287" s="206" t="s">
        <v>1648</v>
      </c>
      <c r="D287" s="207" t="s">
        <v>2</v>
      </c>
      <c r="E287" s="207" t="s">
        <v>9</v>
      </c>
      <c r="F287" s="208">
        <v>5</v>
      </c>
      <c r="G287" s="209">
        <v>45000</v>
      </c>
      <c r="H287" s="209">
        <v>10359</v>
      </c>
      <c r="I287" s="208"/>
      <c r="J287" s="205" t="s">
        <v>1307</v>
      </c>
      <c r="K287" s="571">
        <v>12</v>
      </c>
    </row>
    <row r="288" spans="1:13" ht="36" outlineLevel="4">
      <c r="A288" s="566" t="s">
        <v>1184</v>
      </c>
      <c r="B288" s="196" t="s">
        <v>1185</v>
      </c>
      <c r="C288" s="196" t="s">
        <v>1649</v>
      </c>
      <c r="D288" s="197" t="s">
        <v>2</v>
      </c>
      <c r="E288" s="197" t="s">
        <v>6</v>
      </c>
      <c r="F288" s="198">
        <v>2</v>
      </c>
      <c r="G288" s="199">
        <v>22200</v>
      </c>
      <c r="H288" s="199">
        <v>2879</v>
      </c>
      <c r="I288" s="198"/>
      <c r="J288" s="195" t="s">
        <v>1307</v>
      </c>
      <c r="K288" s="567">
        <v>12</v>
      </c>
    </row>
    <row r="289" spans="1:13" ht="24.75" outlineLevel="4" thickBot="1">
      <c r="A289" s="572" t="s">
        <v>1202</v>
      </c>
      <c r="B289" s="211" t="s">
        <v>1203</v>
      </c>
      <c r="C289" s="211" t="s">
        <v>1650</v>
      </c>
      <c r="D289" s="212" t="s">
        <v>2</v>
      </c>
      <c r="E289" s="212" t="s">
        <v>9</v>
      </c>
      <c r="F289" s="213">
        <v>4.05</v>
      </c>
      <c r="G289" s="214">
        <v>11436</v>
      </c>
      <c r="H289" s="214">
        <v>8391</v>
      </c>
      <c r="I289" s="213"/>
      <c r="J289" s="210" t="s">
        <v>1307</v>
      </c>
      <c r="K289" s="573">
        <v>12</v>
      </c>
    </row>
    <row r="290" spans="1:13" s="5" customFormat="1" outlineLevel="3">
      <c r="A290" s="431"/>
      <c r="B290" s="432">
        <f>SUBTOTAL(3,B287:B289)</f>
        <v>3</v>
      </c>
      <c r="C290" s="432"/>
      <c r="D290" s="433"/>
      <c r="E290" s="433"/>
      <c r="F290" s="434"/>
      <c r="G290" s="435"/>
      <c r="H290" s="435"/>
      <c r="I290" s="434"/>
      <c r="J290" s="436" t="s">
        <v>2082</v>
      </c>
      <c r="K290" s="437"/>
      <c r="L290" s="501"/>
      <c r="M290" s="622"/>
    </row>
    <row r="291" spans="1:13" s="5" customFormat="1" ht="18.75" outlineLevel="2" thickBot="1">
      <c r="A291" s="438"/>
      <c r="B291" s="439"/>
      <c r="C291" s="439"/>
      <c r="D291" s="440"/>
      <c r="E291" s="440"/>
      <c r="F291" s="441">
        <f>SUBTOTAL(9,F287:F289)</f>
        <v>11.05</v>
      </c>
      <c r="G291" s="442"/>
      <c r="H291" s="442">
        <f>SUBTOTAL(9,H287:H289)</f>
        <v>21629</v>
      </c>
      <c r="I291" s="441">
        <f>SUBTOTAL(9,I287:I289)</f>
        <v>0</v>
      </c>
      <c r="J291" s="443" t="s">
        <v>1365</v>
      </c>
      <c r="K291" s="444"/>
      <c r="L291" s="501"/>
      <c r="M291" s="623"/>
    </row>
    <row r="292" spans="1:13" outlineLevel="4">
      <c r="A292" s="570" t="s">
        <v>1130</v>
      </c>
      <c r="B292" s="206" t="s">
        <v>1131</v>
      </c>
      <c r="C292" s="206" t="s">
        <v>1651</v>
      </c>
      <c r="D292" s="207" t="s">
        <v>2</v>
      </c>
      <c r="E292" s="207" t="s">
        <v>6</v>
      </c>
      <c r="F292" s="208">
        <v>1</v>
      </c>
      <c r="G292" s="209">
        <v>5126</v>
      </c>
      <c r="H292" s="209">
        <v>1630</v>
      </c>
      <c r="I292" s="208"/>
      <c r="J292" s="205" t="s">
        <v>1308</v>
      </c>
      <c r="K292" s="571">
        <v>12</v>
      </c>
    </row>
    <row r="293" spans="1:13" ht="24" outlineLevel="4">
      <c r="A293" s="566" t="s">
        <v>1132</v>
      </c>
      <c r="B293" s="196" t="s">
        <v>1133</v>
      </c>
      <c r="C293" s="196" t="s">
        <v>1652</v>
      </c>
      <c r="D293" s="197" t="s">
        <v>2</v>
      </c>
      <c r="E293" s="197" t="s">
        <v>3</v>
      </c>
      <c r="F293" s="198">
        <v>4.5</v>
      </c>
      <c r="G293" s="199">
        <v>28170</v>
      </c>
      <c r="H293" s="199">
        <v>13882</v>
      </c>
      <c r="I293" s="198"/>
      <c r="J293" s="195" t="s">
        <v>1308</v>
      </c>
      <c r="K293" s="567">
        <v>12</v>
      </c>
      <c r="L293" s="501" t="s">
        <v>2124</v>
      </c>
    </row>
    <row r="294" spans="1:13" ht="24" outlineLevel="4">
      <c r="A294" s="566" t="s">
        <v>1154</v>
      </c>
      <c r="B294" s="196" t="s">
        <v>1155</v>
      </c>
      <c r="C294" s="196" t="s">
        <v>1653</v>
      </c>
      <c r="D294" s="197" t="s">
        <v>2</v>
      </c>
      <c r="E294" s="197" t="s">
        <v>9</v>
      </c>
      <c r="F294" s="198">
        <v>1</v>
      </c>
      <c r="G294" s="199">
        <v>12840</v>
      </c>
      <c r="H294" s="199">
        <v>2357</v>
      </c>
      <c r="I294" s="198"/>
      <c r="J294" s="195" t="s">
        <v>1308</v>
      </c>
      <c r="K294" s="567">
        <v>12</v>
      </c>
    </row>
    <row r="295" spans="1:13" ht="48" outlineLevel="4">
      <c r="A295" s="566" t="s">
        <v>1192</v>
      </c>
      <c r="B295" s="196" t="s">
        <v>1193</v>
      </c>
      <c r="C295" s="196" t="s">
        <v>1654</v>
      </c>
      <c r="D295" s="197" t="s">
        <v>2</v>
      </c>
      <c r="E295" s="197" t="s">
        <v>6</v>
      </c>
      <c r="F295" s="198">
        <v>1</v>
      </c>
      <c r="G295" s="199">
        <v>7380</v>
      </c>
      <c r="H295" s="199">
        <v>1630</v>
      </c>
      <c r="I295" s="198"/>
      <c r="J295" s="195" t="s">
        <v>1308</v>
      </c>
      <c r="K295" s="567">
        <v>12</v>
      </c>
    </row>
    <row r="296" spans="1:13" ht="24.75" outlineLevel="4" thickBot="1">
      <c r="A296" s="572" t="s">
        <v>1198</v>
      </c>
      <c r="B296" s="211" t="s">
        <v>1199</v>
      </c>
      <c r="C296" s="211" t="s">
        <v>1655</v>
      </c>
      <c r="D296" s="212" t="s">
        <v>2</v>
      </c>
      <c r="E296" s="212" t="s">
        <v>9</v>
      </c>
      <c r="F296" s="213">
        <v>1</v>
      </c>
      <c r="G296" s="214">
        <v>5040</v>
      </c>
      <c r="H296" s="214">
        <v>2357</v>
      </c>
      <c r="I296" s="213"/>
      <c r="J296" s="210" t="s">
        <v>1308</v>
      </c>
      <c r="K296" s="573">
        <v>12</v>
      </c>
    </row>
    <row r="297" spans="1:13" s="5" customFormat="1" outlineLevel="3">
      <c r="A297" s="431"/>
      <c r="B297" s="432">
        <f>SUBTOTAL(3,B292:B296)</f>
        <v>5</v>
      </c>
      <c r="C297" s="432"/>
      <c r="D297" s="433"/>
      <c r="E297" s="433"/>
      <c r="F297" s="434"/>
      <c r="G297" s="435"/>
      <c r="H297" s="435"/>
      <c r="I297" s="434"/>
      <c r="J297" s="436" t="s">
        <v>2083</v>
      </c>
      <c r="K297" s="437"/>
      <c r="L297" s="501"/>
      <c r="M297" s="622"/>
    </row>
    <row r="298" spans="1:13" s="5" customFormat="1" ht="18.75" outlineLevel="2" thickBot="1">
      <c r="A298" s="438"/>
      <c r="B298" s="439"/>
      <c r="C298" s="439"/>
      <c r="D298" s="440"/>
      <c r="E298" s="440"/>
      <c r="F298" s="441">
        <f>SUBTOTAL(9,F292:F296)</f>
        <v>8.5</v>
      </c>
      <c r="G298" s="442"/>
      <c r="H298" s="442">
        <f>SUBTOTAL(9,H292:H296)</f>
        <v>21856</v>
      </c>
      <c r="I298" s="441">
        <f>SUBTOTAL(9,I292:I296)</f>
        <v>0</v>
      </c>
      <c r="J298" s="443" t="s">
        <v>1366</v>
      </c>
      <c r="K298" s="444"/>
      <c r="L298" s="501"/>
      <c r="M298" s="623"/>
    </row>
    <row r="299" spans="1:13" s="5" customFormat="1" outlineLevel="2">
      <c r="A299" s="445"/>
      <c r="B299" s="446">
        <f>SUM(B297,B290)</f>
        <v>8</v>
      </c>
      <c r="C299" s="446"/>
      <c r="D299" s="447"/>
      <c r="E299" s="447"/>
      <c r="F299" s="448"/>
      <c r="G299" s="449"/>
      <c r="H299" s="449"/>
      <c r="I299" s="448"/>
      <c r="J299" s="450" t="s">
        <v>2084</v>
      </c>
      <c r="K299" s="451"/>
      <c r="L299" s="501"/>
      <c r="M299" s="623"/>
    </row>
    <row r="300" spans="1:13" s="5" customFormat="1" ht="18.75" outlineLevel="2" thickBot="1">
      <c r="A300" s="452"/>
      <c r="B300" s="453"/>
      <c r="C300" s="453"/>
      <c r="D300" s="454"/>
      <c r="E300" s="454"/>
      <c r="F300" s="455">
        <f>SUM(F298,F291)</f>
        <v>19.55</v>
      </c>
      <c r="G300" s="456"/>
      <c r="H300" s="456">
        <f>SUM(H298,H291)</f>
        <v>43485</v>
      </c>
      <c r="I300" s="456">
        <f t="shared" ref="I300" si="3">SUM(I298,I291)</f>
        <v>0</v>
      </c>
      <c r="J300" s="457" t="s">
        <v>1410</v>
      </c>
      <c r="K300" s="458"/>
      <c r="L300" s="501"/>
      <c r="M300" s="623"/>
    </row>
    <row r="301" spans="1:13" ht="48" outlineLevel="4">
      <c r="A301" s="528" t="s">
        <v>34</v>
      </c>
      <c r="B301" s="112" t="s">
        <v>35</v>
      </c>
      <c r="C301" s="112" t="s">
        <v>1656</v>
      </c>
      <c r="D301" s="92" t="s">
        <v>2</v>
      </c>
      <c r="E301" s="93" t="s">
        <v>6</v>
      </c>
      <c r="F301" s="94">
        <v>2.2999999999999998</v>
      </c>
      <c r="G301" s="95">
        <v>7440</v>
      </c>
      <c r="H301" s="96">
        <v>3391</v>
      </c>
      <c r="I301" s="97"/>
      <c r="J301" s="91" t="s">
        <v>1309</v>
      </c>
      <c r="K301" s="529">
        <v>1</v>
      </c>
    </row>
    <row r="302" spans="1:13" ht="24" outlineLevel="4">
      <c r="A302" s="562" t="s">
        <v>478</v>
      </c>
      <c r="B302" s="113" t="s">
        <v>479</v>
      </c>
      <c r="C302" s="113" t="s">
        <v>1657</v>
      </c>
      <c r="D302" s="99" t="s">
        <v>2</v>
      </c>
      <c r="E302" s="100" t="s">
        <v>3</v>
      </c>
      <c r="F302" s="101">
        <v>6.8324999999999996</v>
      </c>
      <c r="G302" s="102">
        <v>24600</v>
      </c>
      <c r="H302" s="103">
        <v>17049</v>
      </c>
      <c r="I302" s="104"/>
      <c r="J302" s="98" t="s">
        <v>1309</v>
      </c>
      <c r="K302" s="531">
        <v>5</v>
      </c>
    </row>
    <row r="303" spans="1:13" ht="24" outlineLevel="4">
      <c r="A303" s="562" t="s">
        <v>480</v>
      </c>
      <c r="B303" s="113" t="s">
        <v>481</v>
      </c>
      <c r="C303" s="113" t="s">
        <v>1658</v>
      </c>
      <c r="D303" s="99" t="s">
        <v>2</v>
      </c>
      <c r="E303" s="100" t="s">
        <v>3</v>
      </c>
      <c r="F303" s="101">
        <v>5.9329999999999998</v>
      </c>
      <c r="G303" s="102">
        <v>13680</v>
      </c>
      <c r="H303" s="103">
        <v>13680</v>
      </c>
      <c r="I303" s="104">
        <v>1125</v>
      </c>
      <c r="J303" s="98" t="s">
        <v>1309</v>
      </c>
      <c r="K303" s="531">
        <v>5</v>
      </c>
    </row>
    <row r="304" spans="1:13" ht="36" outlineLevel="4">
      <c r="A304" s="562" t="s">
        <v>488</v>
      </c>
      <c r="B304" s="113" t="s">
        <v>489</v>
      </c>
      <c r="C304" s="113" t="s">
        <v>1659</v>
      </c>
      <c r="D304" s="99" t="s">
        <v>2</v>
      </c>
      <c r="E304" s="100" t="s">
        <v>9</v>
      </c>
      <c r="F304" s="101">
        <v>2.2164999999999999</v>
      </c>
      <c r="G304" s="102">
        <v>11400</v>
      </c>
      <c r="H304" s="103">
        <v>3951</v>
      </c>
      <c r="I304" s="104"/>
      <c r="J304" s="98" t="s">
        <v>1309</v>
      </c>
      <c r="K304" s="531">
        <v>5</v>
      </c>
    </row>
    <row r="305" spans="1:13" ht="48" outlineLevel="4">
      <c r="A305" s="562" t="s">
        <v>490</v>
      </c>
      <c r="B305" s="113" t="s">
        <v>491</v>
      </c>
      <c r="C305" s="113" t="s">
        <v>1660</v>
      </c>
      <c r="D305" s="99" t="s">
        <v>2</v>
      </c>
      <c r="E305" s="100" t="s">
        <v>3</v>
      </c>
      <c r="F305" s="101">
        <v>3.8330000000000002</v>
      </c>
      <c r="G305" s="102">
        <v>20004</v>
      </c>
      <c r="H305" s="103">
        <v>9565</v>
      </c>
      <c r="I305" s="104"/>
      <c r="J305" s="98" t="s">
        <v>1309</v>
      </c>
      <c r="K305" s="531">
        <v>5</v>
      </c>
    </row>
    <row r="306" spans="1:13" ht="24" outlineLevel="4">
      <c r="A306" s="562" t="s">
        <v>494</v>
      </c>
      <c r="B306" s="113" t="s">
        <v>495</v>
      </c>
      <c r="C306" s="113" t="s">
        <v>1661</v>
      </c>
      <c r="D306" s="99" t="s">
        <v>2</v>
      </c>
      <c r="E306" s="100" t="s">
        <v>3</v>
      </c>
      <c r="F306" s="101">
        <v>8.1334999999999997</v>
      </c>
      <c r="G306" s="102">
        <v>24000</v>
      </c>
      <c r="H306" s="103">
        <v>20296</v>
      </c>
      <c r="I306" s="104"/>
      <c r="J306" s="98" t="s">
        <v>1309</v>
      </c>
      <c r="K306" s="531">
        <v>5</v>
      </c>
    </row>
    <row r="307" spans="1:13" ht="24" outlineLevel="4">
      <c r="A307" s="562" t="s">
        <v>500</v>
      </c>
      <c r="B307" s="113" t="s">
        <v>501</v>
      </c>
      <c r="C307" s="113" t="s">
        <v>1662</v>
      </c>
      <c r="D307" s="99" t="s">
        <v>2</v>
      </c>
      <c r="E307" s="100" t="s">
        <v>3</v>
      </c>
      <c r="F307" s="101">
        <v>7.8</v>
      </c>
      <c r="G307" s="102">
        <v>22080</v>
      </c>
      <c r="H307" s="103">
        <v>19463</v>
      </c>
      <c r="I307" s="104"/>
      <c r="J307" s="98" t="s">
        <v>1309</v>
      </c>
      <c r="K307" s="531">
        <v>5</v>
      </c>
    </row>
    <row r="308" spans="1:13" ht="36" outlineLevel="4">
      <c r="A308" s="562" t="s">
        <v>502</v>
      </c>
      <c r="B308" s="113" t="s">
        <v>503</v>
      </c>
      <c r="C308" s="113" t="s">
        <v>1663</v>
      </c>
      <c r="D308" s="99" t="s">
        <v>2</v>
      </c>
      <c r="E308" s="100" t="s">
        <v>9</v>
      </c>
      <c r="F308" s="101">
        <v>8.9164999999999992</v>
      </c>
      <c r="G308" s="102">
        <v>16200</v>
      </c>
      <c r="H308" s="103">
        <v>15892</v>
      </c>
      <c r="I308" s="104"/>
      <c r="J308" s="98" t="s">
        <v>1309</v>
      </c>
      <c r="K308" s="531">
        <v>5</v>
      </c>
    </row>
    <row r="309" spans="1:13" ht="24" outlineLevel="4">
      <c r="A309" s="562" t="s">
        <v>504</v>
      </c>
      <c r="B309" s="113" t="s">
        <v>505</v>
      </c>
      <c r="C309" s="113" t="s">
        <v>1664</v>
      </c>
      <c r="D309" s="99" t="s">
        <v>2</v>
      </c>
      <c r="E309" s="100" t="s">
        <v>3</v>
      </c>
      <c r="F309" s="101">
        <v>4.2995000000000001</v>
      </c>
      <c r="G309" s="102">
        <v>14160</v>
      </c>
      <c r="H309" s="103">
        <v>10729</v>
      </c>
      <c r="I309" s="104"/>
      <c r="J309" s="98" t="s">
        <v>1309</v>
      </c>
      <c r="K309" s="531">
        <v>5</v>
      </c>
    </row>
    <row r="310" spans="1:13" ht="36" outlineLevel="4">
      <c r="A310" s="562" t="s">
        <v>506</v>
      </c>
      <c r="B310" s="113" t="s">
        <v>507</v>
      </c>
      <c r="C310" s="113" t="s">
        <v>1665</v>
      </c>
      <c r="D310" s="99" t="s">
        <v>2</v>
      </c>
      <c r="E310" s="100" t="s">
        <v>3</v>
      </c>
      <c r="F310" s="101">
        <v>4.6660000000000004</v>
      </c>
      <c r="G310" s="102">
        <v>9600</v>
      </c>
      <c r="H310" s="103">
        <v>9600</v>
      </c>
      <c r="I310" s="104">
        <v>2043</v>
      </c>
      <c r="J310" s="98" t="s">
        <v>1309</v>
      </c>
      <c r="K310" s="531">
        <v>5</v>
      </c>
    </row>
    <row r="311" spans="1:13" ht="36" outlineLevel="4">
      <c r="A311" s="562" t="s">
        <v>512</v>
      </c>
      <c r="B311" s="113" t="s">
        <v>513</v>
      </c>
      <c r="C311" s="113" t="s">
        <v>1666</v>
      </c>
      <c r="D311" s="99" t="s">
        <v>2</v>
      </c>
      <c r="E311" s="100" t="s">
        <v>9</v>
      </c>
      <c r="F311" s="101">
        <v>4.9000000000000004</v>
      </c>
      <c r="G311" s="102">
        <v>10000</v>
      </c>
      <c r="H311" s="103">
        <v>8734</v>
      </c>
      <c r="I311" s="104"/>
      <c r="J311" s="98" t="s">
        <v>1309</v>
      </c>
      <c r="K311" s="531">
        <v>5</v>
      </c>
      <c r="L311" s="501" t="s">
        <v>2124</v>
      </c>
    </row>
    <row r="312" spans="1:13" ht="24" outlineLevel="4">
      <c r="A312" s="562" t="s">
        <v>520</v>
      </c>
      <c r="B312" s="113" t="s">
        <v>521</v>
      </c>
      <c r="C312" s="113" t="s">
        <v>1667</v>
      </c>
      <c r="D312" s="99" t="s">
        <v>2</v>
      </c>
      <c r="E312" s="100" t="s">
        <v>3</v>
      </c>
      <c r="F312" s="101">
        <v>1.9995000000000001</v>
      </c>
      <c r="G312" s="102">
        <v>14160</v>
      </c>
      <c r="H312" s="103">
        <v>4989</v>
      </c>
      <c r="I312" s="104"/>
      <c r="J312" s="98" t="s">
        <v>1309</v>
      </c>
      <c r="K312" s="531">
        <v>5</v>
      </c>
    </row>
    <row r="313" spans="1:13" ht="36" outlineLevel="4">
      <c r="A313" s="562" t="s">
        <v>610</v>
      </c>
      <c r="B313" s="113" t="s">
        <v>611</v>
      </c>
      <c r="C313" s="113" t="s">
        <v>1668</v>
      </c>
      <c r="D313" s="100" t="s">
        <v>2</v>
      </c>
      <c r="E313" s="189" t="s">
        <v>9</v>
      </c>
      <c r="F313" s="101">
        <v>4.4329999999999998</v>
      </c>
      <c r="G313" s="190">
        <v>22020</v>
      </c>
      <c r="H313" s="191">
        <v>7872</v>
      </c>
      <c r="I313" s="190"/>
      <c r="J313" s="98" t="s">
        <v>1309</v>
      </c>
      <c r="K313" s="563">
        <v>7</v>
      </c>
    </row>
    <row r="314" spans="1:13" ht="36.75" outlineLevel="4" thickBot="1">
      <c r="A314" s="574" t="s">
        <v>657</v>
      </c>
      <c r="B314" s="216" t="s">
        <v>1670</v>
      </c>
      <c r="C314" s="216" t="s">
        <v>1669</v>
      </c>
      <c r="D314" s="217" t="s">
        <v>56</v>
      </c>
      <c r="E314" s="218" t="s">
        <v>9</v>
      </c>
      <c r="F314" s="219">
        <v>2</v>
      </c>
      <c r="G314" s="220">
        <v>13080</v>
      </c>
      <c r="H314" s="221">
        <v>3801</v>
      </c>
      <c r="I314" s="220"/>
      <c r="J314" s="215" t="s">
        <v>1309</v>
      </c>
      <c r="K314" s="575">
        <v>7</v>
      </c>
    </row>
    <row r="315" spans="1:13" s="5" customFormat="1" outlineLevel="3">
      <c r="A315" s="310"/>
      <c r="B315" s="459">
        <f>SUBTOTAL(3,B301:B314)</f>
        <v>14</v>
      </c>
      <c r="C315" s="459"/>
      <c r="D315" s="313"/>
      <c r="E315" s="408"/>
      <c r="F315" s="314"/>
      <c r="G315" s="409"/>
      <c r="H315" s="410"/>
      <c r="I315" s="409"/>
      <c r="J315" s="317" t="s">
        <v>2085</v>
      </c>
      <c r="K315" s="411"/>
      <c r="L315" s="501"/>
      <c r="M315" s="622"/>
    </row>
    <row r="316" spans="1:13" s="5" customFormat="1" ht="18.75" outlineLevel="2" thickBot="1">
      <c r="A316" s="319"/>
      <c r="B316" s="460"/>
      <c r="C316" s="460"/>
      <c r="D316" s="322"/>
      <c r="E316" s="412"/>
      <c r="F316" s="323">
        <f>SUBTOTAL(9,F301:F314)</f>
        <v>68.262999999999991</v>
      </c>
      <c r="G316" s="413"/>
      <c r="H316" s="414">
        <f>SUBTOTAL(9,H301:H314)</f>
        <v>149012</v>
      </c>
      <c r="I316" s="413">
        <f>SUBTOTAL(9,I301:I314)</f>
        <v>3168</v>
      </c>
      <c r="J316" s="326" t="s">
        <v>1367</v>
      </c>
      <c r="K316" s="415"/>
      <c r="L316" s="501"/>
      <c r="M316" s="622"/>
    </row>
    <row r="317" spans="1:13" ht="60" outlineLevel="4">
      <c r="A317" s="520" t="s">
        <v>1215</v>
      </c>
      <c r="B317" s="72" t="s">
        <v>1216</v>
      </c>
      <c r="C317" s="72" t="s">
        <v>1671</v>
      </c>
      <c r="D317" s="79" t="s">
        <v>2</v>
      </c>
      <c r="E317" s="79" t="s">
        <v>3</v>
      </c>
      <c r="F317" s="80">
        <v>2</v>
      </c>
      <c r="G317" s="81">
        <v>15999</v>
      </c>
      <c r="H317" s="81">
        <v>4292</v>
      </c>
      <c r="I317" s="81"/>
      <c r="J317" s="71" t="s">
        <v>1310</v>
      </c>
      <c r="K317" s="521">
        <v>13</v>
      </c>
      <c r="L317" s="501" t="s">
        <v>2124</v>
      </c>
    </row>
    <row r="318" spans="1:13" ht="36" outlineLevel="4">
      <c r="A318" s="522" t="s">
        <v>1217</v>
      </c>
      <c r="B318" s="74" t="s">
        <v>1218</v>
      </c>
      <c r="C318" s="74" t="s">
        <v>1672</v>
      </c>
      <c r="D318" s="82" t="s">
        <v>2</v>
      </c>
      <c r="E318" s="82" t="s">
        <v>3</v>
      </c>
      <c r="F318" s="83">
        <v>3.1829999999999998</v>
      </c>
      <c r="G318" s="84">
        <v>12840</v>
      </c>
      <c r="H318" s="84">
        <v>6830</v>
      </c>
      <c r="I318" s="84"/>
      <c r="J318" s="73" t="s">
        <v>1310</v>
      </c>
      <c r="K318" s="523">
        <v>13</v>
      </c>
    </row>
    <row r="319" spans="1:13" ht="36" outlineLevel="4">
      <c r="A319" s="522" t="s">
        <v>1219</v>
      </c>
      <c r="B319" s="74" t="s">
        <v>1220</v>
      </c>
      <c r="C319" s="74" t="s">
        <v>1673</v>
      </c>
      <c r="D319" s="82" t="s">
        <v>2</v>
      </c>
      <c r="E319" s="82" t="s">
        <v>3</v>
      </c>
      <c r="F319" s="83">
        <v>3.8319999999999999</v>
      </c>
      <c r="G319" s="84">
        <v>11472</v>
      </c>
      <c r="H319" s="84">
        <v>8223</v>
      </c>
      <c r="I319" s="84"/>
      <c r="J319" s="73" t="s">
        <v>1310</v>
      </c>
      <c r="K319" s="523">
        <v>13</v>
      </c>
    </row>
    <row r="320" spans="1:13" ht="24" outlineLevel="4">
      <c r="A320" s="522" t="s">
        <v>1223</v>
      </c>
      <c r="B320" s="74" t="s">
        <v>1224</v>
      </c>
      <c r="C320" s="74" t="s">
        <v>1674</v>
      </c>
      <c r="D320" s="82" t="s">
        <v>2</v>
      </c>
      <c r="E320" s="82" t="s">
        <v>9</v>
      </c>
      <c r="F320" s="83">
        <v>3.1659999999999999</v>
      </c>
      <c r="G320" s="84">
        <v>12780</v>
      </c>
      <c r="H320" s="84">
        <v>5661</v>
      </c>
      <c r="I320" s="84"/>
      <c r="J320" s="73" t="s">
        <v>1310</v>
      </c>
      <c r="K320" s="523">
        <v>13</v>
      </c>
      <c r="L320" s="501" t="s">
        <v>2124</v>
      </c>
    </row>
    <row r="321" spans="1:13" ht="24" outlineLevel="4">
      <c r="A321" s="522" t="s">
        <v>1235</v>
      </c>
      <c r="B321" s="74" t="s">
        <v>1236</v>
      </c>
      <c r="C321" s="74" t="s">
        <v>1675</v>
      </c>
      <c r="D321" s="82" t="s">
        <v>2</v>
      </c>
      <c r="E321" s="82" t="s">
        <v>3</v>
      </c>
      <c r="F321" s="83">
        <v>4.6660000000000004</v>
      </c>
      <c r="G321" s="84">
        <v>26105</v>
      </c>
      <c r="H321" s="84">
        <v>10013</v>
      </c>
      <c r="I321" s="84"/>
      <c r="J321" s="73" t="s">
        <v>1310</v>
      </c>
      <c r="K321" s="523">
        <v>13</v>
      </c>
    </row>
    <row r="322" spans="1:13" ht="36" outlineLevel="4">
      <c r="A322" s="522" t="s">
        <v>1239</v>
      </c>
      <c r="B322" s="74" t="s">
        <v>1240</v>
      </c>
      <c r="C322" s="74" t="s">
        <v>1676</v>
      </c>
      <c r="D322" s="82" t="s">
        <v>2</v>
      </c>
      <c r="E322" s="82" t="s">
        <v>9</v>
      </c>
      <c r="F322" s="83">
        <v>2.3330000000000002</v>
      </c>
      <c r="G322" s="84">
        <v>3936</v>
      </c>
      <c r="H322" s="84">
        <v>3936</v>
      </c>
      <c r="I322" s="84">
        <v>235</v>
      </c>
      <c r="J322" s="73" t="s">
        <v>1310</v>
      </c>
      <c r="K322" s="523">
        <v>13</v>
      </c>
    </row>
    <row r="323" spans="1:13" ht="36" outlineLevel="4">
      <c r="A323" s="522" t="s">
        <v>1241</v>
      </c>
      <c r="B323" s="74" t="s">
        <v>1242</v>
      </c>
      <c r="C323" s="74" t="s">
        <v>1677</v>
      </c>
      <c r="D323" s="82" t="s">
        <v>2</v>
      </c>
      <c r="E323" s="82" t="s">
        <v>3</v>
      </c>
      <c r="F323" s="83">
        <v>5.5830000000000002</v>
      </c>
      <c r="G323" s="84">
        <v>19200</v>
      </c>
      <c r="H323" s="84">
        <v>11980</v>
      </c>
      <c r="I323" s="84"/>
      <c r="J323" s="73" t="s">
        <v>1310</v>
      </c>
      <c r="K323" s="523">
        <v>13</v>
      </c>
    </row>
    <row r="324" spans="1:13" ht="24" outlineLevel="4">
      <c r="A324" s="522" t="s">
        <v>1243</v>
      </c>
      <c r="B324" s="74" t="s">
        <v>1244</v>
      </c>
      <c r="C324" s="74" t="s">
        <v>1678</v>
      </c>
      <c r="D324" s="82" t="s">
        <v>2</v>
      </c>
      <c r="E324" s="82" t="s">
        <v>6</v>
      </c>
      <c r="F324" s="83">
        <v>4.5830000000000002</v>
      </c>
      <c r="G324" s="84">
        <v>11880</v>
      </c>
      <c r="H324" s="84">
        <v>6556</v>
      </c>
      <c r="I324" s="84"/>
      <c r="J324" s="73" t="s">
        <v>1310</v>
      </c>
      <c r="K324" s="523">
        <v>13</v>
      </c>
    </row>
    <row r="325" spans="1:13" ht="24.75" outlineLevel="4" thickBot="1">
      <c r="A325" s="526" t="s">
        <v>1253</v>
      </c>
      <c r="B325" s="78" t="s">
        <v>1254</v>
      </c>
      <c r="C325" s="78" t="s">
        <v>1679</v>
      </c>
      <c r="D325" s="88" t="s">
        <v>56</v>
      </c>
      <c r="E325" s="88" t="s">
        <v>3</v>
      </c>
      <c r="F325" s="89">
        <v>1</v>
      </c>
      <c r="G325" s="90">
        <v>5031</v>
      </c>
      <c r="H325" s="90">
        <v>1929</v>
      </c>
      <c r="I325" s="90"/>
      <c r="J325" s="77" t="s">
        <v>1310</v>
      </c>
      <c r="K325" s="527">
        <v>13</v>
      </c>
    </row>
    <row r="326" spans="1:13" s="5" customFormat="1" outlineLevel="3">
      <c r="A326" s="296"/>
      <c r="B326" s="297">
        <f>SUBTOTAL(3,B317:B325)</f>
        <v>9</v>
      </c>
      <c r="C326" s="297"/>
      <c r="D326" s="298"/>
      <c r="E326" s="298"/>
      <c r="F326" s="299"/>
      <c r="G326" s="300"/>
      <c r="H326" s="300"/>
      <c r="I326" s="300"/>
      <c r="J326" s="301" t="s">
        <v>2086</v>
      </c>
      <c r="K326" s="302"/>
      <c r="L326" s="501"/>
      <c r="M326" s="622"/>
    </row>
    <row r="327" spans="1:13" s="5" customFormat="1" ht="18.75" outlineLevel="2" thickBot="1">
      <c r="A327" s="303"/>
      <c r="B327" s="304"/>
      <c r="C327" s="304"/>
      <c r="D327" s="305"/>
      <c r="E327" s="305"/>
      <c r="F327" s="306">
        <f>SUBTOTAL(9,F317:F325)</f>
        <v>30.345999999999997</v>
      </c>
      <c r="G327" s="307"/>
      <c r="H327" s="307">
        <f>SUBTOTAL(9,H317:H325)</f>
        <v>59420</v>
      </c>
      <c r="I327" s="307">
        <f>SUBTOTAL(9,I317:I325)</f>
        <v>235</v>
      </c>
      <c r="J327" s="308" t="s">
        <v>1368</v>
      </c>
      <c r="K327" s="309"/>
      <c r="L327" s="501"/>
      <c r="M327" s="622"/>
    </row>
    <row r="328" spans="1:13" ht="24" outlineLevel="4">
      <c r="A328" s="520" t="s">
        <v>1043</v>
      </c>
      <c r="B328" s="72" t="s">
        <v>1044</v>
      </c>
      <c r="C328" s="72" t="s">
        <v>1680</v>
      </c>
      <c r="D328" s="79" t="s">
        <v>2</v>
      </c>
      <c r="E328" s="79" t="s">
        <v>9</v>
      </c>
      <c r="F328" s="80">
        <v>7.65</v>
      </c>
      <c r="G328" s="81">
        <v>12600</v>
      </c>
      <c r="H328" s="81">
        <v>10815</v>
      </c>
      <c r="I328" s="81"/>
      <c r="J328" s="71" t="s">
        <v>1311</v>
      </c>
      <c r="K328" s="521">
        <v>10</v>
      </c>
    </row>
    <row r="329" spans="1:13" ht="36" outlineLevel="4">
      <c r="A329" s="522" t="s">
        <v>1045</v>
      </c>
      <c r="B329" s="74" t="s">
        <v>1046</v>
      </c>
      <c r="C329" s="74" t="s">
        <v>1681</v>
      </c>
      <c r="D329" s="82" t="s">
        <v>2</v>
      </c>
      <c r="E329" s="82" t="s">
        <v>3</v>
      </c>
      <c r="F329" s="83">
        <v>3.93</v>
      </c>
      <c r="G329" s="84">
        <v>11760</v>
      </c>
      <c r="H329" s="84">
        <v>6474</v>
      </c>
      <c r="I329" s="84"/>
      <c r="J329" s="73" t="s">
        <v>1311</v>
      </c>
      <c r="K329" s="523">
        <v>10</v>
      </c>
    </row>
    <row r="330" spans="1:13" ht="24" outlineLevel="4">
      <c r="A330" s="522" t="s">
        <v>1055</v>
      </c>
      <c r="B330" s="74" t="s">
        <v>1056</v>
      </c>
      <c r="C330" s="74" t="s">
        <v>1682</v>
      </c>
      <c r="D330" s="82" t="s">
        <v>2</v>
      </c>
      <c r="E330" s="82" t="s">
        <v>9</v>
      </c>
      <c r="F330" s="83">
        <v>5.55</v>
      </c>
      <c r="G330" s="84">
        <v>18240</v>
      </c>
      <c r="H330" s="84">
        <v>12619</v>
      </c>
      <c r="I330" s="84"/>
      <c r="J330" s="73" t="s">
        <v>1311</v>
      </c>
      <c r="K330" s="523">
        <v>10</v>
      </c>
      <c r="L330" s="501" t="s">
        <v>2124</v>
      </c>
    </row>
    <row r="331" spans="1:13" ht="24" outlineLevel="4">
      <c r="A331" s="522" t="s">
        <v>1057</v>
      </c>
      <c r="B331" s="74" t="s">
        <v>1058</v>
      </c>
      <c r="C331" s="74" t="s">
        <v>1683</v>
      </c>
      <c r="D331" s="82" t="s">
        <v>2</v>
      </c>
      <c r="E331" s="82" t="s">
        <v>9</v>
      </c>
      <c r="F331" s="83">
        <v>1.56</v>
      </c>
      <c r="G331" s="84">
        <v>10090</v>
      </c>
      <c r="H331" s="84">
        <v>3679</v>
      </c>
      <c r="I331" s="84"/>
      <c r="J331" s="73" t="s">
        <v>1311</v>
      </c>
      <c r="K331" s="523">
        <v>10</v>
      </c>
      <c r="L331" s="501" t="s">
        <v>2124</v>
      </c>
    </row>
    <row r="332" spans="1:13" ht="24" outlineLevel="4">
      <c r="A332" s="522" t="s">
        <v>1061</v>
      </c>
      <c r="B332" s="74" t="s">
        <v>1062</v>
      </c>
      <c r="C332" s="74" t="s">
        <v>1684</v>
      </c>
      <c r="D332" s="82" t="s">
        <v>2</v>
      </c>
      <c r="E332" s="82" t="s">
        <v>9</v>
      </c>
      <c r="F332" s="83">
        <v>0.55000000000000004</v>
      </c>
      <c r="G332" s="84">
        <v>3960</v>
      </c>
      <c r="H332" s="84">
        <v>1222</v>
      </c>
      <c r="I332" s="84"/>
      <c r="J332" s="73" t="s">
        <v>1311</v>
      </c>
      <c r="K332" s="523">
        <v>10</v>
      </c>
    </row>
    <row r="333" spans="1:13" ht="18.75" outlineLevel="4" thickBot="1">
      <c r="A333" s="568" t="s">
        <v>1073</v>
      </c>
      <c r="B333" s="201" t="s">
        <v>1074</v>
      </c>
      <c r="C333" s="201" t="s">
        <v>1685</v>
      </c>
      <c r="D333" s="202" t="s">
        <v>2</v>
      </c>
      <c r="E333" s="202" t="s">
        <v>3</v>
      </c>
      <c r="F333" s="203">
        <v>4.5</v>
      </c>
      <c r="G333" s="204">
        <v>18120</v>
      </c>
      <c r="H333" s="204">
        <v>11091</v>
      </c>
      <c r="I333" s="204"/>
      <c r="J333" s="200" t="s">
        <v>1311</v>
      </c>
      <c r="K333" s="569">
        <v>10</v>
      </c>
    </row>
    <row r="334" spans="1:13" s="5" customFormat="1" outlineLevel="3">
      <c r="A334" s="296"/>
      <c r="B334" s="297">
        <f>SUBTOTAL(3,B328:B333)</f>
        <v>6</v>
      </c>
      <c r="C334" s="297"/>
      <c r="D334" s="298"/>
      <c r="E334" s="298"/>
      <c r="F334" s="299"/>
      <c r="G334" s="300"/>
      <c r="H334" s="300"/>
      <c r="I334" s="300"/>
      <c r="J334" s="301" t="s">
        <v>2087</v>
      </c>
      <c r="K334" s="302"/>
      <c r="L334" s="501"/>
      <c r="M334" s="622"/>
    </row>
    <row r="335" spans="1:13" s="5" customFormat="1" ht="18.75" outlineLevel="2" thickBot="1">
      <c r="A335" s="303"/>
      <c r="B335" s="304"/>
      <c r="C335" s="304"/>
      <c r="D335" s="305"/>
      <c r="E335" s="305"/>
      <c r="F335" s="306">
        <f>SUBTOTAL(9,F328:F333)</f>
        <v>23.74</v>
      </c>
      <c r="G335" s="307"/>
      <c r="H335" s="307">
        <f>SUBTOTAL(9,H328:H333)</f>
        <v>45900</v>
      </c>
      <c r="I335" s="307">
        <f>SUBTOTAL(9,I328:I333)</f>
        <v>0</v>
      </c>
      <c r="J335" s="308" t="s">
        <v>1369</v>
      </c>
      <c r="K335" s="309"/>
      <c r="L335" s="501"/>
      <c r="M335" s="622"/>
    </row>
    <row r="336" spans="1:13" ht="24" outlineLevel="4">
      <c r="A336" s="528" t="s">
        <v>12</v>
      </c>
      <c r="B336" s="112" t="s">
        <v>13</v>
      </c>
      <c r="C336" s="112" t="s">
        <v>1686</v>
      </c>
      <c r="D336" s="92" t="s">
        <v>2</v>
      </c>
      <c r="E336" s="93" t="s">
        <v>3</v>
      </c>
      <c r="F336" s="94">
        <v>4.7</v>
      </c>
      <c r="G336" s="95">
        <v>9000</v>
      </c>
      <c r="H336" s="96">
        <v>9000</v>
      </c>
      <c r="I336" s="97">
        <v>2547</v>
      </c>
      <c r="J336" s="91" t="s">
        <v>1312</v>
      </c>
      <c r="K336" s="529">
        <v>1</v>
      </c>
    </row>
    <row r="337" spans="1:12" ht="24" outlineLevel="4">
      <c r="A337" s="576" t="s">
        <v>14</v>
      </c>
      <c r="B337" s="223" t="s">
        <v>15</v>
      </c>
      <c r="C337" s="223" t="s">
        <v>1687</v>
      </c>
      <c r="D337" s="99" t="s">
        <v>2</v>
      </c>
      <c r="E337" s="224" t="s">
        <v>9</v>
      </c>
      <c r="F337" s="101">
        <v>1.9990000000000001</v>
      </c>
      <c r="G337" s="102">
        <v>8640</v>
      </c>
      <c r="H337" s="103">
        <v>3929</v>
      </c>
      <c r="I337" s="225"/>
      <c r="J337" s="222" t="s">
        <v>1312</v>
      </c>
      <c r="K337" s="577">
        <v>1</v>
      </c>
    </row>
    <row r="338" spans="1:12" ht="24" outlineLevel="4">
      <c r="A338" s="576" t="s">
        <v>18</v>
      </c>
      <c r="B338" s="223" t="s">
        <v>19</v>
      </c>
      <c r="C338" s="223" t="s">
        <v>1688</v>
      </c>
      <c r="D338" s="99" t="s">
        <v>2</v>
      </c>
      <c r="E338" s="224" t="s">
        <v>9</v>
      </c>
      <c r="F338" s="101">
        <v>1</v>
      </c>
      <c r="G338" s="102">
        <v>2640</v>
      </c>
      <c r="H338" s="103">
        <v>1966</v>
      </c>
      <c r="I338" s="225"/>
      <c r="J338" s="222" t="s">
        <v>1312</v>
      </c>
      <c r="K338" s="577">
        <v>1</v>
      </c>
    </row>
    <row r="339" spans="1:12" ht="24" outlineLevel="4">
      <c r="A339" s="576" t="s">
        <v>20</v>
      </c>
      <c r="B339" s="223" t="s">
        <v>21</v>
      </c>
      <c r="C339" s="223" t="s">
        <v>1689</v>
      </c>
      <c r="D339" s="99" t="s">
        <v>2</v>
      </c>
      <c r="E339" s="224" t="s">
        <v>3</v>
      </c>
      <c r="F339" s="101">
        <v>8.5</v>
      </c>
      <c r="G339" s="102">
        <v>18000</v>
      </c>
      <c r="H339" s="103">
        <v>18000</v>
      </c>
      <c r="I339" s="225">
        <v>2884</v>
      </c>
      <c r="J339" s="222" t="s">
        <v>1312</v>
      </c>
      <c r="K339" s="577">
        <v>1</v>
      </c>
    </row>
    <row r="340" spans="1:12" ht="36" outlineLevel="4">
      <c r="A340" s="576" t="s">
        <v>22</v>
      </c>
      <c r="B340" s="223" t="s">
        <v>23</v>
      </c>
      <c r="C340" s="223" t="s">
        <v>1690</v>
      </c>
      <c r="D340" s="99" t="s">
        <v>2</v>
      </c>
      <c r="E340" s="224" t="s">
        <v>3</v>
      </c>
      <c r="F340" s="101">
        <v>5.0999999999999996</v>
      </c>
      <c r="G340" s="102">
        <v>15000</v>
      </c>
      <c r="H340" s="103">
        <v>12530</v>
      </c>
      <c r="I340" s="225"/>
      <c r="J340" s="222" t="s">
        <v>1312</v>
      </c>
      <c r="K340" s="577">
        <v>1</v>
      </c>
      <c r="L340" s="501" t="s">
        <v>2124</v>
      </c>
    </row>
    <row r="341" spans="1:12" ht="24" outlineLevel="4">
      <c r="A341" s="576" t="s">
        <v>26</v>
      </c>
      <c r="B341" s="223" t="s">
        <v>27</v>
      </c>
      <c r="C341" s="223" t="s">
        <v>1691</v>
      </c>
      <c r="D341" s="99" t="s">
        <v>2</v>
      </c>
      <c r="E341" s="224" t="s">
        <v>3</v>
      </c>
      <c r="F341" s="101">
        <v>2</v>
      </c>
      <c r="G341" s="102">
        <v>7320</v>
      </c>
      <c r="H341" s="103">
        <v>4914</v>
      </c>
      <c r="I341" s="225"/>
      <c r="J341" s="222" t="s">
        <v>1312</v>
      </c>
      <c r="K341" s="577">
        <v>1</v>
      </c>
    </row>
    <row r="342" spans="1:12" ht="72" outlineLevel="4">
      <c r="A342" s="576" t="s">
        <v>28</v>
      </c>
      <c r="B342" s="223" t="s">
        <v>29</v>
      </c>
      <c r="C342" s="223" t="s">
        <v>1692</v>
      </c>
      <c r="D342" s="99" t="s">
        <v>2</v>
      </c>
      <c r="E342" s="224" t="s">
        <v>9</v>
      </c>
      <c r="F342" s="101">
        <v>3.45</v>
      </c>
      <c r="G342" s="102">
        <v>13920</v>
      </c>
      <c r="H342" s="103">
        <v>6781</v>
      </c>
      <c r="I342" s="225"/>
      <c r="J342" s="222" t="s">
        <v>1312</v>
      </c>
      <c r="K342" s="577">
        <v>1</v>
      </c>
    </row>
    <row r="343" spans="1:12" ht="36" outlineLevel="4">
      <c r="A343" s="576" t="s">
        <v>30</v>
      </c>
      <c r="B343" s="223" t="s">
        <v>31</v>
      </c>
      <c r="C343" s="223" t="s">
        <v>1693</v>
      </c>
      <c r="D343" s="99" t="s">
        <v>2</v>
      </c>
      <c r="E343" s="224" t="s">
        <v>9</v>
      </c>
      <c r="F343" s="101">
        <v>1.266</v>
      </c>
      <c r="G343" s="102">
        <v>6600</v>
      </c>
      <c r="H343" s="103">
        <v>2488</v>
      </c>
      <c r="I343" s="225"/>
      <c r="J343" s="222" t="s">
        <v>1312</v>
      </c>
      <c r="K343" s="577">
        <v>1</v>
      </c>
    </row>
    <row r="344" spans="1:12" ht="36" outlineLevel="4">
      <c r="A344" s="576" t="s">
        <v>32</v>
      </c>
      <c r="B344" s="223" t="s">
        <v>33</v>
      </c>
      <c r="C344" s="223" t="s">
        <v>1694</v>
      </c>
      <c r="D344" s="99" t="s">
        <v>2</v>
      </c>
      <c r="E344" s="224" t="s">
        <v>3</v>
      </c>
      <c r="F344" s="101">
        <v>8.0830000000000002</v>
      </c>
      <c r="G344" s="102">
        <v>31800</v>
      </c>
      <c r="H344" s="103">
        <v>19858</v>
      </c>
      <c r="I344" s="225"/>
      <c r="J344" s="222" t="s">
        <v>1312</v>
      </c>
      <c r="K344" s="577">
        <v>1</v>
      </c>
      <c r="L344" s="501" t="s">
        <v>2124</v>
      </c>
    </row>
    <row r="345" spans="1:12" ht="24" outlineLevel="4">
      <c r="A345" s="576" t="s">
        <v>36</v>
      </c>
      <c r="B345" s="223" t="s">
        <v>37</v>
      </c>
      <c r="C345" s="223" t="s">
        <v>1695</v>
      </c>
      <c r="D345" s="99" t="s">
        <v>2</v>
      </c>
      <c r="E345" s="224" t="s">
        <v>3</v>
      </c>
      <c r="F345" s="101">
        <v>1.4</v>
      </c>
      <c r="G345" s="102">
        <v>11400</v>
      </c>
      <c r="H345" s="103">
        <v>3440</v>
      </c>
      <c r="I345" s="225"/>
      <c r="J345" s="222" t="s">
        <v>1312</v>
      </c>
      <c r="K345" s="577">
        <v>1</v>
      </c>
    </row>
    <row r="346" spans="1:12" ht="24" outlineLevel="4">
      <c r="A346" s="576" t="s">
        <v>38</v>
      </c>
      <c r="B346" s="223" t="s">
        <v>39</v>
      </c>
      <c r="C346" s="223" t="s">
        <v>1696</v>
      </c>
      <c r="D346" s="99" t="s">
        <v>2</v>
      </c>
      <c r="E346" s="224" t="s">
        <v>3</v>
      </c>
      <c r="F346" s="101">
        <v>14.5</v>
      </c>
      <c r="G346" s="102">
        <v>29760</v>
      </c>
      <c r="H346" s="103">
        <v>29760</v>
      </c>
      <c r="I346" s="225">
        <v>5865</v>
      </c>
      <c r="J346" s="222" t="s">
        <v>1312</v>
      </c>
      <c r="K346" s="577">
        <v>1</v>
      </c>
    </row>
    <row r="347" spans="1:12" ht="24" outlineLevel="4">
      <c r="A347" s="576" t="s">
        <v>53</v>
      </c>
      <c r="B347" s="223" t="s">
        <v>54</v>
      </c>
      <c r="C347" s="223" t="s">
        <v>1697</v>
      </c>
      <c r="D347" s="99" t="s">
        <v>2</v>
      </c>
      <c r="E347" s="224" t="s">
        <v>9</v>
      </c>
      <c r="F347" s="101">
        <v>3.1</v>
      </c>
      <c r="G347" s="102">
        <v>6000</v>
      </c>
      <c r="H347" s="103">
        <v>6000</v>
      </c>
      <c r="I347" s="225">
        <v>93</v>
      </c>
      <c r="J347" s="222" t="s">
        <v>1312</v>
      </c>
      <c r="K347" s="577">
        <v>1</v>
      </c>
    </row>
    <row r="348" spans="1:12" ht="36" outlineLevel="4">
      <c r="A348" s="543" t="s">
        <v>240</v>
      </c>
      <c r="B348" s="120" t="s">
        <v>241</v>
      </c>
      <c r="C348" s="120" t="s">
        <v>1698</v>
      </c>
      <c r="D348" s="135" t="s">
        <v>2</v>
      </c>
      <c r="E348" s="135" t="s">
        <v>6</v>
      </c>
      <c r="F348" s="172">
        <v>0.66600000000000004</v>
      </c>
      <c r="G348" s="138">
        <v>2160</v>
      </c>
      <c r="H348" s="138">
        <v>850</v>
      </c>
      <c r="I348" s="138"/>
      <c r="J348" s="174" t="s">
        <v>1312</v>
      </c>
      <c r="K348" s="545">
        <v>3</v>
      </c>
    </row>
    <row r="349" spans="1:12" ht="36" outlineLevel="4">
      <c r="A349" s="562" t="s">
        <v>492</v>
      </c>
      <c r="B349" s="113" t="s">
        <v>493</v>
      </c>
      <c r="C349" s="113" t="s">
        <v>1699</v>
      </c>
      <c r="D349" s="99" t="s">
        <v>2</v>
      </c>
      <c r="E349" s="100" t="s">
        <v>3</v>
      </c>
      <c r="F349" s="101">
        <v>1.85</v>
      </c>
      <c r="G349" s="102">
        <v>14400</v>
      </c>
      <c r="H349" s="103">
        <v>4616</v>
      </c>
      <c r="I349" s="104"/>
      <c r="J349" s="98" t="s">
        <v>1312</v>
      </c>
      <c r="K349" s="531">
        <v>5</v>
      </c>
      <c r="L349" s="501" t="s">
        <v>2124</v>
      </c>
    </row>
    <row r="350" spans="1:12" ht="72" outlineLevel="4">
      <c r="A350" s="562" t="s">
        <v>510</v>
      </c>
      <c r="B350" s="113" t="s">
        <v>511</v>
      </c>
      <c r="C350" s="113" t="s">
        <v>1700</v>
      </c>
      <c r="D350" s="99" t="s">
        <v>2</v>
      </c>
      <c r="E350" s="100" t="s">
        <v>9</v>
      </c>
      <c r="F350" s="101">
        <v>2</v>
      </c>
      <c r="G350" s="102">
        <v>6780</v>
      </c>
      <c r="H350" s="103">
        <v>3565</v>
      </c>
      <c r="I350" s="104"/>
      <c r="J350" s="98" t="s">
        <v>1312</v>
      </c>
      <c r="K350" s="531">
        <v>5</v>
      </c>
    </row>
    <row r="351" spans="1:12" ht="36" outlineLevel="4">
      <c r="A351" s="562" t="s">
        <v>518</v>
      </c>
      <c r="B351" s="113" t="s">
        <v>519</v>
      </c>
      <c r="C351" s="113" t="s">
        <v>1701</v>
      </c>
      <c r="D351" s="99" t="s">
        <v>2</v>
      </c>
      <c r="E351" s="100" t="s">
        <v>3</v>
      </c>
      <c r="F351" s="101">
        <v>2.5</v>
      </c>
      <c r="G351" s="102">
        <v>5820</v>
      </c>
      <c r="H351" s="103">
        <v>5820</v>
      </c>
      <c r="I351" s="104">
        <v>418</v>
      </c>
      <c r="J351" s="98" t="s">
        <v>1312</v>
      </c>
      <c r="K351" s="531">
        <v>5</v>
      </c>
    </row>
    <row r="352" spans="1:12" ht="48" outlineLevel="4">
      <c r="A352" s="562" t="s">
        <v>579</v>
      </c>
      <c r="B352" s="113" t="s">
        <v>580</v>
      </c>
      <c r="C352" s="113" t="s">
        <v>1702</v>
      </c>
      <c r="D352" s="100" t="s">
        <v>2</v>
      </c>
      <c r="E352" s="189" t="s">
        <v>3</v>
      </c>
      <c r="F352" s="101">
        <v>5.25</v>
      </c>
      <c r="G352" s="190">
        <v>12900</v>
      </c>
      <c r="H352" s="191">
        <v>11653</v>
      </c>
      <c r="I352" s="190"/>
      <c r="J352" s="98" t="s">
        <v>1312</v>
      </c>
      <c r="K352" s="563">
        <v>7</v>
      </c>
    </row>
    <row r="353" spans="1:13" ht="48" outlineLevel="4">
      <c r="A353" s="562" t="s">
        <v>612</v>
      </c>
      <c r="B353" s="113" t="s">
        <v>613</v>
      </c>
      <c r="C353" s="113" t="s">
        <v>1703</v>
      </c>
      <c r="D353" s="100" t="s">
        <v>2</v>
      </c>
      <c r="E353" s="189" t="s">
        <v>3</v>
      </c>
      <c r="F353" s="101">
        <v>4.1660000000000004</v>
      </c>
      <c r="G353" s="190">
        <v>10800</v>
      </c>
      <c r="H353" s="191">
        <v>9247</v>
      </c>
      <c r="I353" s="190"/>
      <c r="J353" s="98" t="s">
        <v>1312</v>
      </c>
      <c r="K353" s="563">
        <v>7</v>
      </c>
    </row>
    <row r="354" spans="1:13" ht="36" outlineLevel="4">
      <c r="A354" s="578" t="s">
        <v>564</v>
      </c>
      <c r="B354" s="227" t="s">
        <v>1272</v>
      </c>
      <c r="C354" s="227" t="s">
        <v>1704</v>
      </c>
      <c r="D354" s="228" t="s">
        <v>56</v>
      </c>
      <c r="E354" s="229" t="s">
        <v>9</v>
      </c>
      <c r="F354" s="230">
        <v>1.3320000000000001</v>
      </c>
      <c r="G354" s="231">
        <v>3480</v>
      </c>
      <c r="H354" s="232">
        <v>2335</v>
      </c>
      <c r="I354" s="231"/>
      <c r="J354" s="226" t="s">
        <v>1312</v>
      </c>
      <c r="K354" s="579">
        <v>6</v>
      </c>
    </row>
    <row r="355" spans="1:13" ht="24.75" outlineLevel="4" thickBot="1">
      <c r="A355" s="580" t="s">
        <v>654</v>
      </c>
      <c r="B355" s="233" t="s">
        <v>1274</v>
      </c>
      <c r="C355" s="233" t="s">
        <v>1705</v>
      </c>
      <c r="D355" s="234" t="s">
        <v>56</v>
      </c>
      <c r="E355" s="235" t="s">
        <v>3</v>
      </c>
      <c r="F355" s="236">
        <v>0.999</v>
      </c>
      <c r="G355" s="237">
        <v>4920</v>
      </c>
      <c r="H355" s="238">
        <v>2373</v>
      </c>
      <c r="I355" s="237"/>
      <c r="J355" s="215" t="s">
        <v>1312</v>
      </c>
      <c r="K355" s="575">
        <v>7</v>
      </c>
    </row>
    <row r="356" spans="1:13" s="5" customFormat="1" outlineLevel="3">
      <c r="A356" s="310"/>
      <c r="B356" s="311">
        <f>SUBTOTAL(3,B336:B355)</f>
        <v>20</v>
      </c>
      <c r="C356" s="311"/>
      <c r="D356" s="313"/>
      <c r="E356" s="408"/>
      <c r="F356" s="314"/>
      <c r="G356" s="409"/>
      <c r="H356" s="410"/>
      <c r="I356" s="409"/>
      <c r="J356" s="317" t="s">
        <v>2088</v>
      </c>
      <c r="K356" s="411"/>
      <c r="L356" s="501"/>
      <c r="M356" s="622"/>
    </row>
    <row r="357" spans="1:13" s="5" customFormat="1" ht="18.75" outlineLevel="2" thickBot="1">
      <c r="A357" s="319"/>
      <c r="B357" s="320"/>
      <c r="C357" s="320"/>
      <c r="D357" s="322"/>
      <c r="E357" s="412"/>
      <c r="F357" s="323">
        <f>SUBTOTAL(9,F336:F355)</f>
        <v>73.86099999999999</v>
      </c>
      <c r="G357" s="413"/>
      <c r="H357" s="414">
        <f>SUBTOTAL(9,H336:H355)</f>
        <v>159125</v>
      </c>
      <c r="I357" s="413">
        <f>SUBTOTAL(9,I336:I355)</f>
        <v>11807</v>
      </c>
      <c r="J357" s="326" t="s">
        <v>1370</v>
      </c>
      <c r="K357" s="415"/>
      <c r="L357" s="501"/>
      <c r="M357" s="622"/>
    </row>
    <row r="358" spans="1:13" ht="36" outlineLevel="4">
      <c r="A358" s="581" t="s">
        <v>112</v>
      </c>
      <c r="B358" s="240" t="s">
        <v>113</v>
      </c>
      <c r="C358" s="240" t="s">
        <v>1706</v>
      </c>
      <c r="D358" s="92" t="s">
        <v>2</v>
      </c>
      <c r="E358" s="241" t="s">
        <v>9</v>
      </c>
      <c r="F358" s="94">
        <v>3</v>
      </c>
      <c r="G358" s="95">
        <v>12900</v>
      </c>
      <c r="H358" s="96">
        <v>5390</v>
      </c>
      <c r="I358" s="242"/>
      <c r="J358" s="239" t="s">
        <v>1313</v>
      </c>
      <c r="K358" s="582">
        <v>2</v>
      </c>
    </row>
    <row r="359" spans="1:13" ht="48" outlineLevel="4">
      <c r="A359" s="530" t="s">
        <v>114</v>
      </c>
      <c r="B359" s="113" t="s">
        <v>115</v>
      </c>
      <c r="C359" s="113" t="s">
        <v>1707</v>
      </c>
      <c r="D359" s="99" t="s">
        <v>2</v>
      </c>
      <c r="E359" s="100" t="s">
        <v>3</v>
      </c>
      <c r="F359" s="101">
        <v>5</v>
      </c>
      <c r="G359" s="102">
        <v>13800</v>
      </c>
      <c r="H359" s="103">
        <v>11228</v>
      </c>
      <c r="I359" s="104"/>
      <c r="J359" s="98" t="s">
        <v>1313</v>
      </c>
      <c r="K359" s="531">
        <v>2</v>
      </c>
    </row>
    <row r="360" spans="1:13" ht="48" outlineLevel="4">
      <c r="A360" s="530" t="s">
        <v>124</v>
      </c>
      <c r="B360" s="113" t="s">
        <v>125</v>
      </c>
      <c r="C360" s="113" t="s">
        <v>1708</v>
      </c>
      <c r="D360" s="99" t="s">
        <v>2</v>
      </c>
      <c r="E360" s="100" t="s">
        <v>9</v>
      </c>
      <c r="F360" s="101">
        <v>2.5</v>
      </c>
      <c r="G360" s="102">
        <v>18300</v>
      </c>
      <c r="H360" s="103">
        <v>4491</v>
      </c>
      <c r="I360" s="104"/>
      <c r="J360" s="98" t="s">
        <v>1313</v>
      </c>
      <c r="K360" s="531">
        <v>2</v>
      </c>
    </row>
    <row r="361" spans="1:13" ht="36" outlineLevel="4">
      <c r="A361" s="530" t="s">
        <v>126</v>
      </c>
      <c r="B361" s="113" t="s">
        <v>127</v>
      </c>
      <c r="C361" s="113" t="s">
        <v>1709</v>
      </c>
      <c r="D361" s="99" t="s">
        <v>2</v>
      </c>
      <c r="E361" s="100" t="s">
        <v>9</v>
      </c>
      <c r="F361" s="101">
        <v>1.1100000000000001</v>
      </c>
      <c r="G361" s="102">
        <v>6474</v>
      </c>
      <c r="H361" s="103">
        <v>1994</v>
      </c>
      <c r="I361" s="104"/>
      <c r="J361" s="98" t="s">
        <v>1313</v>
      </c>
      <c r="K361" s="531">
        <v>2</v>
      </c>
    </row>
    <row r="362" spans="1:13" ht="24" outlineLevel="4">
      <c r="A362" s="530" t="s">
        <v>130</v>
      </c>
      <c r="B362" s="113" t="s">
        <v>131</v>
      </c>
      <c r="C362" s="113" t="s">
        <v>1710</v>
      </c>
      <c r="D362" s="99" t="s">
        <v>2</v>
      </c>
      <c r="E362" s="100" t="s">
        <v>3</v>
      </c>
      <c r="F362" s="101">
        <v>2.72</v>
      </c>
      <c r="G362" s="102">
        <v>26009</v>
      </c>
      <c r="H362" s="103">
        <v>6108</v>
      </c>
      <c r="I362" s="104"/>
      <c r="J362" s="98" t="s">
        <v>1313</v>
      </c>
      <c r="K362" s="531">
        <v>2</v>
      </c>
    </row>
    <row r="363" spans="1:13" ht="36" outlineLevel="4">
      <c r="A363" s="530" t="s">
        <v>134</v>
      </c>
      <c r="B363" s="113" t="s">
        <v>135</v>
      </c>
      <c r="C363" s="113" t="s">
        <v>1711</v>
      </c>
      <c r="D363" s="99" t="s">
        <v>2</v>
      </c>
      <c r="E363" s="100" t="s">
        <v>9</v>
      </c>
      <c r="F363" s="101">
        <v>2.61</v>
      </c>
      <c r="G363" s="102">
        <v>14472</v>
      </c>
      <c r="H363" s="103">
        <v>4689</v>
      </c>
      <c r="I363" s="104"/>
      <c r="J363" s="98" t="s">
        <v>1313</v>
      </c>
      <c r="K363" s="531">
        <v>2</v>
      </c>
    </row>
    <row r="364" spans="1:13" ht="36" outlineLevel="4">
      <c r="A364" s="530" t="s">
        <v>140</v>
      </c>
      <c r="B364" s="113" t="s">
        <v>141</v>
      </c>
      <c r="C364" s="113" t="s">
        <v>1712</v>
      </c>
      <c r="D364" s="99" t="s">
        <v>2</v>
      </c>
      <c r="E364" s="100" t="s">
        <v>9</v>
      </c>
      <c r="F364" s="101">
        <v>6.5</v>
      </c>
      <c r="G364" s="102">
        <v>20790</v>
      </c>
      <c r="H364" s="103">
        <v>11677</v>
      </c>
      <c r="I364" s="104"/>
      <c r="J364" s="98" t="s">
        <v>1313</v>
      </c>
      <c r="K364" s="531">
        <v>2</v>
      </c>
    </row>
    <row r="365" spans="1:13" ht="24.75" outlineLevel="4" thickBot="1">
      <c r="A365" s="532" t="s">
        <v>180</v>
      </c>
      <c r="B365" s="114" t="s">
        <v>181</v>
      </c>
      <c r="C365" s="114" t="s">
        <v>1713</v>
      </c>
      <c r="D365" s="106" t="s">
        <v>2</v>
      </c>
      <c r="E365" s="107" t="s">
        <v>3</v>
      </c>
      <c r="F365" s="108">
        <v>4.3499999999999996</v>
      </c>
      <c r="G365" s="109">
        <v>17160</v>
      </c>
      <c r="H365" s="110">
        <v>9769</v>
      </c>
      <c r="I365" s="111"/>
      <c r="J365" s="105" t="s">
        <v>1313</v>
      </c>
      <c r="K365" s="533">
        <v>2</v>
      </c>
    </row>
    <row r="366" spans="1:13" s="5" customFormat="1" outlineLevel="3">
      <c r="A366" s="310"/>
      <c r="B366" s="311">
        <f>SUBTOTAL(3,B358:B365)</f>
        <v>8</v>
      </c>
      <c r="C366" s="311"/>
      <c r="D366" s="312"/>
      <c r="E366" s="313"/>
      <c r="F366" s="314"/>
      <c r="G366" s="461"/>
      <c r="H366" s="316"/>
      <c r="I366" s="315"/>
      <c r="J366" s="317" t="s">
        <v>2089</v>
      </c>
      <c r="K366" s="318"/>
      <c r="L366" s="501"/>
      <c r="M366" s="622"/>
    </row>
    <row r="367" spans="1:13" s="5" customFormat="1" ht="18.75" outlineLevel="2" thickBot="1">
      <c r="A367" s="319"/>
      <c r="B367" s="320"/>
      <c r="C367" s="320"/>
      <c r="D367" s="321"/>
      <c r="E367" s="322"/>
      <c r="F367" s="323">
        <f>SUBTOTAL(9,F358:F365)</f>
        <v>27.79</v>
      </c>
      <c r="G367" s="462"/>
      <c r="H367" s="325">
        <f>SUBTOTAL(9,H358:H365)</f>
        <v>55346</v>
      </c>
      <c r="I367" s="324">
        <f>SUBTOTAL(9,I358:I365)</f>
        <v>0</v>
      </c>
      <c r="J367" s="326" t="s">
        <v>1371</v>
      </c>
      <c r="K367" s="327"/>
      <c r="L367" s="501"/>
      <c r="M367" s="623"/>
    </row>
    <row r="368" spans="1:13" ht="24" outlineLevel="4">
      <c r="A368" s="520" t="s">
        <v>941</v>
      </c>
      <c r="B368" s="72" t="s">
        <v>942</v>
      </c>
      <c r="C368" s="72" t="s">
        <v>1714</v>
      </c>
      <c r="D368" s="79" t="s">
        <v>2</v>
      </c>
      <c r="E368" s="79" t="s">
        <v>9</v>
      </c>
      <c r="F368" s="80">
        <v>0.83250000000000002</v>
      </c>
      <c r="G368" s="81">
        <v>8860</v>
      </c>
      <c r="H368" s="81">
        <v>1228</v>
      </c>
      <c r="I368" s="81"/>
      <c r="J368" s="71" t="s">
        <v>1314</v>
      </c>
      <c r="K368" s="521">
        <v>10</v>
      </c>
      <c r="L368" s="501" t="s">
        <v>2124</v>
      </c>
    </row>
    <row r="369" spans="1:12" ht="36" outlineLevel="4">
      <c r="A369" s="522" t="s">
        <v>943</v>
      </c>
      <c r="B369" s="74" t="s">
        <v>944</v>
      </c>
      <c r="C369" s="74" t="s">
        <v>1715</v>
      </c>
      <c r="D369" s="82" t="s">
        <v>2</v>
      </c>
      <c r="E369" s="82" t="s">
        <v>9</v>
      </c>
      <c r="F369" s="83">
        <v>2.3654999999999999</v>
      </c>
      <c r="G369" s="84">
        <v>15077</v>
      </c>
      <c r="H369" s="84">
        <v>3488</v>
      </c>
      <c r="I369" s="84"/>
      <c r="J369" s="73" t="s">
        <v>1314</v>
      </c>
      <c r="K369" s="523">
        <v>10</v>
      </c>
    </row>
    <row r="370" spans="1:12" ht="36" outlineLevel="4">
      <c r="A370" s="522" t="s">
        <v>955</v>
      </c>
      <c r="B370" s="74" t="s">
        <v>956</v>
      </c>
      <c r="C370" s="74" t="s">
        <v>1716</v>
      </c>
      <c r="D370" s="82" t="s">
        <v>2</v>
      </c>
      <c r="E370" s="82" t="s">
        <v>9</v>
      </c>
      <c r="F370" s="83">
        <v>0.5</v>
      </c>
      <c r="G370" s="84">
        <v>8160</v>
      </c>
      <c r="H370" s="84">
        <v>737</v>
      </c>
      <c r="I370" s="84"/>
      <c r="J370" s="73" t="s">
        <v>1314</v>
      </c>
      <c r="K370" s="523">
        <v>10</v>
      </c>
      <c r="L370" s="501" t="s">
        <v>2124</v>
      </c>
    </row>
    <row r="371" spans="1:12" ht="24" outlineLevel="4">
      <c r="A371" s="522" t="s">
        <v>959</v>
      </c>
      <c r="B371" s="74" t="s">
        <v>960</v>
      </c>
      <c r="C371" s="74" t="s">
        <v>1717</v>
      </c>
      <c r="D371" s="82" t="s">
        <v>2</v>
      </c>
      <c r="E371" s="82" t="s">
        <v>3</v>
      </c>
      <c r="F371" s="83">
        <v>0.91600000000000004</v>
      </c>
      <c r="G371" s="84">
        <v>8412</v>
      </c>
      <c r="H371" s="84">
        <v>1621</v>
      </c>
      <c r="I371" s="84"/>
      <c r="J371" s="73" t="s">
        <v>1314</v>
      </c>
      <c r="K371" s="523">
        <v>10</v>
      </c>
      <c r="L371" s="501" t="s">
        <v>2124</v>
      </c>
    </row>
    <row r="372" spans="1:12" ht="36" outlineLevel="4">
      <c r="A372" s="522" t="s">
        <v>961</v>
      </c>
      <c r="B372" s="74" t="s">
        <v>962</v>
      </c>
      <c r="C372" s="74" t="s">
        <v>1718</v>
      </c>
      <c r="D372" s="82" t="s">
        <v>2</v>
      </c>
      <c r="E372" s="82" t="s">
        <v>3</v>
      </c>
      <c r="F372" s="83">
        <v>5.6630000000000003</v>
      </c>
      <c r="G372" s="84">
        <v>7836</v>
      </c>
      <c r="H372" s="84">
        <v>7836</v>
      </c>
      <c r="I372" s="84">
        <v>2183</v>
      </c>
      <c r="J372" s="73" t="s">
        <v>1314</v>
      </c>
      <c r="K372" s="523">
        <v>10</v>
      </c>
    </row>
    <row r="373" spans="1:12" outlineLevel="4">
      <c r="A373" s="522" t="s">
        <v>963</v>
      </c>
      <c r="B373" s="74" t="s">
        <v>964</v>
      </c>
      <c r="C373" s="74" t="s">
        <v>1719</v>
      </c>
      <c r="D373" s="82" t="s">
        <v>2</v>
      </c>
      <c r="E373" s="82" t="s">
        <v>3</v>
      </c>
      <c r="F373" s="83">
        <v>4.8324999999999996</v>
      </c>
      <c r="G373" s="84">
        <v>9312</v>
      </c>
      <c r="H373" s="84">
        <v>8551</v>
      </c>
      <c r="I373" s="84"/>
      <c r="J373" s="73" t="s">
        <v>1314</v>
      </c>
      <c r="K373" s="523">
        <v>10</v>
      </c>
    </row>
    <row r="374" spans="1:12" ht="36" outlineLevel="4">
      <c r="A374" s="522" t="s">
        <v>967</v>
      </c>
      <c r="B374" s="74" t="s">
        <v>968</v>
      </c>
      <c r="C374" s="74" t="s">
        <v>1720</v>
      </c>
      <c r="D374" s="82" t="s">
        <v>2</v>
      </c>
      <c r="E374" s="82" t="s">
        <v>3</v>
      </c>
      <c r="F374" s="83">
        <v>4.6660000000000004</v>
      </c>
      <c r="G374" s="84">
        <v>17220</v>
      </c>
      <c r="H374" s="84">
        <v>8256</v>
      </c>
      <c r="I374" s="84"/>
      <c r="J374" s="73" t="s">
        <v>1314</v>
      </c>
      <c r="K374" s="523">
        <v>10</v>
      </c>
    </row>
    <row r="375" spans="1:12" ht="36" outlineLevel="4">
      <c r="A375" s="522" t="s">
        <v>969</v>
      </c>
      <c r="B375" s="74" t="s">
        <v>970</v>
      </c>
      <c r="C375" s="74" t="s">
        <v>2127</v>
      </c>
      <c r="D375" s="82" t="s">
        <v>2</v>
      </c>
      <c r="E375" s="82" t="s">
        <v>9</v>
      </c>
      <c r="F375" s="83">
        <v>1.1495</v>
      </c>
      <c r="G375" s="84">
        <v>9540</v>
      </c>
      <c r="H375" s="84">
        <v>1695</v>
      </c>
      <c r="I375" s="84"/>
      <c r="J375" s="73" t="s">
        <v>1314</v>
      </c>
      <c r="K375" s="523">
        <v>10</v>
      </c>
    </row>
    <row r="376" spans="1:12" ht="36" outlineLevel="4">
      <c r="A376" s="522" t="s">
        <v>971</v>
      </c>
      <c r="B376" s="74" t="s">
        <v>972</v>
      </c>
      <c r="C376" s="74" t="s">
        <v>1722</v>
      </c>
      <c r="D376" s="82" t="s">
        <v>2</v>
      </c>
      <c r="E376" s="82" t="s">
        <v>3</v>
      </c>
      <c r="F376" s="83">
        <v>1.8320000000000001</v>
      </c>
      <c r="G376" s="84">
        <v>6252</v>
      </c>
      <c r="H376" s="84">
        <v>3242</v>
      </c>
      <c r="I376" s="84"/>
      <c r="J376" s="73" t="s">
        <v>1314</v>
      </c>
      <c r="K376" s="523">
        <v>10</v>
      </c>
      <c r="L376" s="501" t="s">
        <v>2124</v>
      </c>
    </row>
    <row r="377" spans="1:12" ht="36" outlineLevel="4">
      <c r="A377" s="522" t="s">
        <v>973</v>
      </c>
      <c r="B377" s="74" t="s">
        <v>974</v>
      </c>
      <c r="C377" s="74" t="s">
        <v>1723</v>
      </c>
      <c r="D377" s="82" t="s">
        <v>2</v>
      </c>
      <c r="E377" s="82" t="s">
        <v>9</v>
      </c>
      <c r="F377" s="83">
        <v>4.032</v>
      </c>
      <c r="G377" s="84">
        <v>17820</v>
      </c>
      <c r="H377" s="84">
        <v>5945</v>
      </c>
      <c r="I377" s="84"/>
      <c r="J377" s="73" t="s">
        <v>1314</v>
      </c>
      <c r="K377" s="523">
        <v>10</v>
      </c>
    </row>
    <row r="378" spans="1:12" ht="36" outlineLevel="4">
      <c r="A378" s="522" t="s">
        <v>977</v>
      </c>
      <c r="B378" s="74" t="s">
        <v>978</v>
      </c>
      <c r="C378" s="74" t="s">
        <v>1724</v>
      </c>
      <c r="D378" s="82" t="s">
        <v>2</v>
      </c>
      <c r="E378" s="82" t="s">
        <v>3</v>
      </c>
      <c r="F378" s="83">
        <v>2.5329999999999999</v>
      </c>
      <c r="G378" s="84">
        <v>4200</v>
      </c>
      <c r="H378" s="84">
        <v>4200</v>
      </c>
      <c r="I378" s="84">
        <v>282</v>
      </c>
      <c r="J378" s="73" t="s">
        <v>1314</v>
      </c>
      <c r="K378" s="523">
        <v>10</v>
      </c>
    </row>
    <row r="379" spans="1:12" ht="48" outlineLevel="4">
      <c r="A379" s="522" t="s">
        <v>987</v>
      </c>
      <c r="B379" s="74" t="s">
        <v>988</v>
      </c>
      <c r="C379" s="74" t="s">
        <v>1725</v>
      </c>
      <c r="D379" s="82" t="s">
        <v>2</v>
      </c>
      <c r="E379" s="82" t="s">
        <v>9</v>
      </c>
      <c r="F379" s="83">
        <v>6</v>
      </c>
      <c r="G379" s="84">
        <v>16020</v>
      </c>
      <c r="H379" s="84">
        <v>8847</v>
      </c>
      <c r="I379" s="84"/>
      <c r="J379" s="73" t="s">
        <v>1314</v>
      </c>
      <c r="K379" s="523">
        <v>10</v>
      </c>
    </row>
    <row r="380" spans="1:12" ht="36" outlineLevel="4">
      <c r="A380" s="522" t="s">
        <v>993</v>
      </c>
      <c r="B380" s="74" t="s">
        <v>994</v>
      </c>
      <c r="C380" s="74" t="s">
        <v>1726</v>
      </c>
      <c r="D380" s="82" t="s">
        <v>2</v>
      </c>
      <c r="E380" s="82" t="s">
        <v>9</v>
      </c>
      <c r="F380" s="83">
        <v>5</v>
      </c>
      <c r="G380" s="84">
        <v>12864</v>
      </c>
      <c r="H380" s="84">
        <v>7373</v>
      </c>
      <c r="I380" s="84"/>
      <c r="J380" s="73" t="s">
        <v>1314</v>
      </c>
      <c r="K380" s="523">
        <v>10</v>
      </c>
    </row>
    <row r="381" spans="1:12" ht="48" outlineLevel="4">
      <c r="A381" s="522" t="s">
        <v>995</v>
      </c>
      <c r="B381" s="74" t="s">
        <v>996</v>
      </c>
      <c r="C381" s="74" t="s">
        <v>1721</v>
      </c>
      <c r="D381" s="82" t="s">
        <v>2</v>
      </c>
      <c r="E381" s="82" t="s">
        <v>3</v>
      </c>
      <c r="F381" s="83">
        <v>3.4165000000000001</v>
      </c>
      <c r="G381" s="84">
        <v>4944</v>
      </c>
      <c r="H381" s="84">
        <v>4944</v>
      </c>
      <c r="I381" s="84">
        <v>1100</v>
      </c>
      <c r="J381" s="73" t="s">
        <v>1314</v>
      </c>
      <c r="K381" s="523">
        <v>10</v>
      </c>
    </row>
    <row r="382" spans="1:12" ht="48" outlineLevel="4">
      <c r="A382" s="522" t="s">
        <v>997</v>
      </c>
      <c r="B382" s="74" t="s">
        <v>998</v>
      </c>
      <c r="C382" s="74" t="s">
        <v>1727</v>
      </c>
      <c r="D382" s="82" t="s">
        <v>2</v>
      </c>
      <c r="E382" s="82" t="s">
        <v>3</v>
      </c>
      <c r="F382" s="83">
        <v>6.8310000000000004</v>
      </c>
      <c r="G382" s="84">
        <v>23040</v>
      </c>
      <c r="H382" s="84">
        <v>12087</v>
      </c>
      <c r="I382" s="84"/>
      <c r="J382" s="73" t="s">
        <v>1314</v>
      </c>
      <c r="K382" s="523">
        <v>10</v>
      </c>
    </row>
    <row r="383" spans="1:12" ht="24" outlineLevel="4">
      <c r="A383" s="522" t="s">
        <v>999</v>
      </c>
      <c r="B383" s="74" t="s">
        <v>1000</v>
      </c>
      <c r="C383" s="74" t="s">
        <v>1728</v>
      </c>
      <c r="D383" s="82" t="s">
        <v>2</v>
      </c>
      <c r="E383" s="82" t="s">
        <v>3</v>
      </c>
      <c r="F383" s="83">
        <v>1.1659999999999999</v>
      </c>
      <c r="G383" s="84">
        <v>5820</v>
      </c>
      <c r="H383" s="84">
        <v>2063</v>
      </c>
      <c r="I383" s="84"/>
      <c r="J383" s="73" t="s">
        <v>1314</v>
      </c>
      <c r="K383" s="523">
        <v>10</v>
      </c>
      <c r="L383" s="501" t="s">
        <v>2124</v>
      </c>
    </row>
    <row r="384" spans="1:12" ht="24" outlineLevel="4">
      <c r="A384" s="522" t="s">
        <v>1007</v>
      </c>
      <c r="B384" s="74" t="s">
        <v>1008</v>
      </c>
      <c r="C384" s="74" t="s">
        <v>1729</v>
      </c>
      <c r="D384" s="82" t="s">
        <v>2</v>
      </c>
      <c r="E384" s="82" t="s">
        <v>9</v>
      </c>
      <c r="F384" s="83">
        <v>2.2000000000000002</v>
      </c>
      <c r="G384" s="84">
        <v>7404</v>
      </c>
      <c r="H384" s="84">
        <v>3244</v>
      </c>
      <c r="I384" s="84"/>
      <c r="J384" s="73" t="s">
        <v>1314</v>
      </c>
      <c r="K384" s="523">
        <v>10</v>
      </c>
    </row>
    <row r="385" spans="1:13" ht="36" outlineLevel="4">
      <c r="A385" s="522" t="s">
        <v>1011</v>
      </c>
      <c r="B385" s="74" t="s">
        <v>1012</v>
      </c>
      <c r="C385" s="74" t="s">
        <v>1730</v>
      </c>
      <c r="D385" s="82" t="s">
        <v>2</v>
      </c>
      <c r="E385" s="82" t="s">
        <v>9</v>
      </c>
      <c r="F385" s="83">
        <v>3.8330000000000002</v>
      </c>
      <c r="G385" s="84">
        <v>9360</v>
      </c>
      <c r="H385" s="84">
        <v>5652</v>
      </c>
      <c r="I385" s="84"/>
      <c r="J385" s="73" t="s">
        <v>1314</v>
      </c>
      <c r="K385" s="523">
        <v>10</v>
      </c>
    </row>
    <row r="386" spans="1:13" ht="48" outlineLevel="4">
      <c r="A386" s="522" t="s">
        <v>1019</v>
      </c>
      <c r="B386" s="74" t="s">
        <v>1020</v>
      </c>
      <c r="C386" s="74" t="s">
        <v>1731</v>
      </c>
      <c r="D386" s="82" t="s">
        <v>2</v>
      </c>
      <c r="E386" s="82" t="s">
        <v>3</v>
      </c>
      <c r="F386" s="83">
        <v>2.6659999999999999</v>
      </c>
      <c r="G386" s="84">
        <v>7404</v>
      </c>
      <c r="H386" s="84">
        <v>4717</v>
      </c>
      <c r="I386" s="84"/>
      <c r="J386" s="73" t="s">
        <v>1314</v>
      </c>
      <c r="K386" s="523">
        <v>10</v>
      </c>
    </row>
    <row r="387" spans="1:13" ht="24" outlineLevel="4">
      <c r="A387" s="522" t="s">
        <v>1027</v>
      </c>
      <c r="B387" s="74" t="s">
        <v>1028</v>
      </c>
      <c r="C387" s="74" t="s">
        <v>1732</v>
      </c>
      <c r="D387" s="82" t="s">
        <v>2</v>
      </c>
      <c r="E387" s="82" t="s">
        <v>3</v>
      </c>
      <c r="F387" s="83">
        <v>2.9990000000000001</v>
      </c>
      <c r="G387" s="84">
        <v>6300</v>
      </c>
      <c r="H387" s="84">
        <v>5306</v>
      </c>
      <c r="I387" s="84"/>
      <c r="J387" s="73" t="s">
        <v>1314</v>
      </c>
      <c r="K387" s="523">
        <v>10</v>
      </c>
    </row>
    <row r="388" spans="1:13" ht="36" outlineLevel="4">
      <c r="A388" s="583" t="s">
        <v>563</v>
      </c>
      <c r="B388" s="244" t="s">
        <v>1271</v>
      </c>
      <c r="C388" s="244" t="s">
        <v>1733</v>
      </c>
      <c r="D388" s="245" t="s">
        <v>56</v>
      </c>
      <c r="E388" s="246" t="s">
        <v>3</v>
      </c>
      <c r="F388" s="247">
        <v>2.5</v>
      </c>
      <c r="G388" s="248">
        <v>13094</v>
      </c>
      <c r="H388" s="249">
        <v>5479</v>
      </c>
      <c r="I388" s="248"/>
      <c r="J388" s="226" t="s">
        <v>1314</v>
      </c>
      <c r="K388" s="579">
        <v>6</v>
      </c>
    </row>
    <row r="389" spans="1:13" ht="36" outlineLevel="4">
      <c r="A389" s="524" t="s">
        <v>1081</v>
      </c>
      <c r="B389" s="76" t="s">
        <v>1082</v>
      </c>
      <c r="C389" s="76" t="s">
        <v>1734</v>
      </c>
      <c r="D389" s="85" t="s">
        <v>56</v>
      </c>
      <c r="E389" s="85" t="s">
        <v>3</v>
      </c>
      <c r="F389" s="86">
        <v>0.999</v>
      </c>
      <c r="G389" s="87">
        <v>10140</v>
      </c>
      <c r="H389" s="87">
        <v>1538</v>
      </c>
      <c r="I389" s="87"/>
      <c r="J389" s="75" t="s">
        <v>1314</v>
      </c>
      <c r="K389" s="525">
        <v>10</v>
      </c>
    </row>
    <row r="390" spans="1:13" ht="36.75" outlineLevel="4" thickBot="1">
      <c r="A390" s="526" t="s">
        <v>1085</v>
      </c>
      <c r="B390" s="78" t="s">
        <v>1086</v>
      </c>
      <c r="C390" s="78" t="s">
        <v>1735</v>
      </c>
      <c r="D390" s="88" t="s">
        <v>56</v>
      </c>
      <c r="E390" s="88" t="s">
        <v>9</v>
      </c>
      <c r="F390" s="89">
        <v>0.83299999999999996</v>
      </c>
      <c r="G390" s="90">
        <v>5940</v>
      </c>
      <c r="H390" s="90">
        <v>1068</v>
      </c>
      <c r="I390" s="90"/>
      <c r="J390" s="77" t="s">
        <v>1314</v>
      </c>
      <c r="K390" s="527">
        <v>10</v>
      </c>
    </row>
    <row r="391" spans="1:13" s="5" customFormat="1" outlineLevel="3">
      <c r="A391" s="296"/>
      <c r="B391" s="297">
        <f>SUBTOTAL(3,B368:B390)</f>
        <v>23</v>
      </c>
      <c r="C391" s="297"/>
      <c r="D391" s="298"/>
      <c r="E391" s="298"/>
      <c r="F391" s="299"/>
      <c r="G391" s="300"/>
      <c r="H391" s="300"/>
      <c r="I391" s="300"/>
      <c r="J391" s="301" t="s">
        <v>2090</v>
      </c>
      <c r="K391" s="302"/>
      <c r="L391" s="501"/>
      <c r="M391" s="622"/>
    </row>
    <row r="392" spans="1:13" s="5" customFormat="1" ht="18.75" outlineLevel="2" thickBot="1">
      <c r="A392" s="303"/>
      <c r="B392" s="304"/>
      <c r="C392" s="304"/>
      <c r="D392" s="305"/>
      <c r="E392" s="305"/>
      <c r="F392" s="306">
        <f>SUBTOTAL(9,F368:F390)</f>
        <v>67.765500000000003</v>
      </c>
      <c r="G392" s="307"/>
      <c r="H392" s="307">
        <f>SUBTOTAL(9,H368:H390)</f>
        <v>109117</v>
      </c>
      <c r="I392" s="307">
        <f>SUBTOTAL(9,I368:I390)</f>
        <v>3565</v>
      </c>
      <c r="J392" s="308" t="s">
        <v>1372</v>
      </c>
      <c r="K392" s="309"/>
      <c r="L392" s="501"/>
      <c r="M392" s="622"/>
    </row>
    <row r="393" spans="1:13" ht="36" outlineLevel="4">
      <c r="A393" s="541" t="s">
        <v>204</v>
      </c>
      <c r="B393" s="115" t="s">
        <v>205</v>
      </c>
      <c r="C393" s="115" t="s">
        <v>1736</v>
      </c>
      <c r="D393" s="130" t="s">
        <v>2</v>
      </c>
      <c r="E393" s="130" t="s">
        <v>3</v>
      </c>
      <c r="F393" s="131">
        <v>7.5</v>
      </c>
      <c r="G393" s="133">
        <v>29760</v>
      </c>
      <c r="H393" s="133">
        <v>19143</v>
      </c>
      <c r="I393" s="133"/>
      <c r="J393" s="129" t="s">
        <v>1315</v>
      </c>
      <c r="K393" s="555">
        <v>3</v>
      </c>
    </row>
    <row r="394" spans="1:13" ht="24" outlineLevel="4">
      <c r="A394" s="543" t="s">
        <v>220</v>
      </c>
      <c r="B394" s="120" t="s">
        <v>221</v>
      </c>
      <c r="C394" s="120" t="s">
        <v>1737</v>
      </c>
      <c r="D394" s="135" t="s">
        <v>2</v>
      </c>
      <c r="E394" s="135" t="s">
        <v>6</v>
      </c>
      <c r="F394" s="172">
        <v>2.6640000000000001</v>
      </c>
      <c r="G394" s="138">
        <v>12480</v>
      </c>
      <c r="H394" s="138">
        <v>3400</v>
      </c>
      <c r="I394" s="138"/>
      <c r="J394" s="174" t="s">
        <v>1315</v>
      </c>
      <c r="K394" s="545">
        <v>3</v>
      </c>
    </row>
    <row r="395" spans="1:13" ht="60" outlineLevel="4">
      <c r="A395" s="543" t="s">
        <v>230</v>
      </c>
      <c r="B395" s="120" t="s">
        <v>231</v>
      </c>
      <c r="C395" s="120" t="s">
        <v>1738</v>
      </c>
      <c r="D395" s="135" t="s">
        <v>2</v>
      </c>
      <c r="E395" s="135" t="s">
        <v>9</v>
      </c>
      <c r="F395" s="172">
        <v>4.5496499999999997</v>
      </c>
      <c r="G395" s="138">
        <v>27240</v>
      </c>
      <c r="H395" s="138">
        <v>8709</v>
      </c>
      <c r="I395" s="138"/>
      <c r="J395" s="174" t="s">
        <v>1315</v>
      </c>
      <c r="K395" s="545">
        <v>3</v>
      </c>
      <c r="L395" s="501" t="s">
        <v>2124</v>
      </c>
    </row>
    <row r="396" spans="1:13" ht="36" outlineLevel="4">
      <c r="A396" s="543" t="s">
        <v>232</v>
      </c>
      <c r="B396" s="120" t="s">
        <v>233</v>
      </c>
      <c r="C396" s="120" t="s">
        <v>1739</v>
      </c>
      <c r="D396" s="135" t="s">
        <v>2</v>
      </c>
      <c r="E396" s="135" t="s">
        <v>9</v>
      </c>
      <c r="F396" s="172">
        <v>6.9329999999999998</v>
      </c>
      <c r="G396" s="138">
        <v>31200</v>
      </c>
      <c r="H396" s="138">
        <v>13272</v>
      </c>
      <c r="I396" s="138"/>
      <c r="J396" s="174" t="s">
        <v>1315</v>
      </c>
      <c r="K396" s="545">
        <v>3</v>
      </c>
    </row>
    <row r="397" spans="1:13" ht="36" outlineLevel="4">
      <c r="A397" s="543" t="s">
        <v>236</v>
      </c>
      <c r="B397" s="120" t="s">
        <v>237</v>
      </c>
      <c r="C397" s="120" t="s">
        <v>1740</v>
      </c>
      <c r="D397" s="135" t="s">
        <v>2</v>
      </c>
      <c r="E397" s="135" t="s">
        <v>6</v>
      </c>
      <c r="F397" s="172">
        <v>1</v>
      </c>
      <c r="G397" s="138">
        <v>17880</v>
      </c>
      <c r="H397" s="138">
        <v>1276</v>
      </c>
      <c r="I397" s="138"/>
      <c r="J397" s="174" t="s">
        <v>1315</v>
      </c>
      <c r="K397" s="545">
        <v>3</v>
      </c>
    </row>
    <row r="398" spans="1:13" ht="24" outlineLevel="4">
      <c r="A398" s="543" t="s">
        <v>258</v>
      </c>
      <c r="B398" s="120" t="s">
        <v>259</v>
      </c>
      <c r="C398" s="120" t="s">
        <v>1741</v>
      </c>
      <c r="D398" s="135" t="s">
        <v>2</v>
      </c>
      <c r="E398" s="135" t="s">
        <v>9</v>
      </c>
      <c r="F398" s="172">
        <v>6.6660000000000004</v>
      </c>
      <c r="G398" s="138">
        <v>18360</v>
      </c>
      <c r="H398" s="138">
        <v>12761</v>
      </c>
      <c r="I398" s="138"/>
      <c r="J398" s="174" t="s">
        <v>1315</v>
      </c>
      <c r="K398" s="545">
        <v>3</v>
      </c>
    </row>
    <row r="399" spans="1:13" ht="24" outlineLevel="4">
      <c r="A399" s="543" t="s">
        <v>260</v>
      </c>
      <c r="B399" s="120" t="s">
        <v>261</v>
      </c>
      <c r="C399" s="120" t="s">
        <v>1742</v>
      </c>
      <c r="D399" s="135" t="s">
        <v>2</v>
      </c>
      <c r="E399" s="135" t="s">
        <v>3</v>
      </c>
      <c r="F399" s="172">
        <v>5.5</v>
      </c>
      <c r="G399" s="138">
        <v>10800</v>
      </c>
      <c r="H399" s="138">
        <v>10800</v>
      </c>
      <c r="I399" s="138">
        <v>3238</v>
      </c>
      <c r="J399" s="174" t="s">
        <v>1315</v>
      </c>
      <c r="K399" s="545">
        <v>3</v>
      </c>
    </row>
    <row r="400" spans="1:13" ht="60" outlineLevel="4">
      <c r="A400" s="543" t="s">
        <v>262</v>
      </c>
      <c r="B400" s="120" t="s">
        <v>263</v>
      </c>
      <c r="C400" s="120" t="s">
        <v>1743</v>
      </c>
      <c r="D400" s="135" t="s">
        <v>2</v>
      </c>
      <c r="E400" s="135" t="s">
        <v>9</v>
      </c>
      <c r="F400" s="172">
        <v>4.8330000000000002</v>
      </c>
      <c r="G400" s="138">
        <v>16800</v>
      </c>
      <c r="H400" s="138">
        <v>9252</v>
      </c>
      <c r="I400" s="138"/>
      <c r="J400" s="174" t="s">
        <v>1315</v>
      </c>
      <c r="K400" s="545">
        <v>3</v>
      </c>
    </row>
    <row r="401" spans="1:13" ht="24" outlineLevel="4">
      <c r="A401" s="543" t="s">
        <v>266</v>
      </c>
      <c r="B401" s="120" t="s">
        <v>267</v>
      </c>
      <c r="C401" s="120" t="s">
        <v>1744</v>
      </c>
      <c r="D401" s="135" t="s">
        <v>2</v>
      </c>
      <c r="E401" s="135" t="s">
        <v>3</v>
      </c>
      <c r="F401" s="172">
        <v>7</v>
      </c>
      <c r="G401" s="138">
        <v>16512</v>
      </c>
      <c r="H401" s="138">
        <v>16512</v>
      </c>
      <c r="I401" s="138">
        <v>1355</v>
      </c>
      <c r="J401" s="174" t="s">
        <v>1315</v>
      </c>
      <c r="K401" s="545">
        <v>3</v>
      </c>
    </row>
    <row r="402" spans="1:13" ht="48" outlineLevel="4">
      <c r="A402" s="543" t="s">
        <v>268</v>
      </c>
      <c r="B402" s="120" t="s">
        <v>269</v>
      </c>
      <c r="C402" s="120" t="s">
        <v>1745</v>
      </c>
      <c r="D402" s="135" t="s">
        <v>2</v>
      </c>
      <c r="E402" s="135" t="s">
        <v>3</v>
      </c>
      <c r="F402" s="172">
        <v>11.84965</v>
      </c>
      <c r="G402" s="138">
        <v>30000</v>
      </c>
      <c r="H402" s="138">
        <v>30000</v>
      </c>
      <c r="I402" s="138">
        <v>245</v>
      </c>
      <c r="J402" s="174" t="s">
        <v>1315</v>
      </c>
      <c r="K402" s="545">
        <v>3</v>
      </c>
    </row>
    <row r="403" spans="1:13" ht="36" outlineLevel="4">
      <c r="A403" s="543" t="s">
        <v>270</v>
      </c>
      <c r="B403" s="120" t="s">
        <v>271</v>
      </c>
      <c r="C403" s="120" t="s">
        <v>1746</v>
      </c>
      <c r="D403" s="135" t="s">
        <v>2</v>
      </c>
      <c r="E403" s="135" t="s">
        <v>9</v>
      </c>
      <c r="F403" s="172">
        <v>2.0499999999999998</v>
      </c>
      <c r="G403" s="138">
        <v>15000</v>
      </c>
      <c r="H403" s="138">
        <v>3924</v>
      </c>
      <c r="I403" s="138"/>
      <c r="J403" s="174" t="s">
        <v>1315</v>
      </c>
      <c r="K403" s="545">
        <v>3</v>
      </c>
    </row>
    <row r="404" spans="1:13" ht="36" outlineLevel="4">
      <c r="A404" s="543" t="s">
        <v>314</v>
      </c>
      <c r="B404" s="120" t="s">
        <v>315</v>
      </c>
      <c r="C404" s="120" t="s">
        <v>1747</v>
      </c>
      <c r="D404" s="135" t="s">
        <v>2</v>
      </c>
      <c r="E404" s="135" t="s">
        <v>3</v>
      </c>
      <c r="F404" s="136">
        <v>4</v>
      </c>
      <c r="G404" s="139">
        <v>16680</v>
      </c>
      <c r="H404" s="139">
        <v>9967</v>
      </c>
      <c r="I404" s="140"/>
      <c r="J404" s="134" t="s">
        <v>1315</v>
      </c>
      <c r="K404" s="544">
        <v>4</v>
      </c>
    </row>
    <row r="405" spans="1:13" ht="24" outlineLevel="4">
      <c r="A405" s="543" t="s">
        <v>374</v>
      </c>
      <c r="B405" s="120" t="s">
        <v>375</v>
      </c>
      <c r="C405" s="120" t="s">
        <v>1748</v>
      </c>
      <c r="D405" s="135" t="s">
        <v>2</v>
      </c>
      <c r="E405" s="135" t="s">
        <v>6</v>
      </c>
      <c r="F405" s="136">
        <v>5.6660000000000004</v>
      </c>
      <c r="G405" s="137">
        <v>14280</v>
      </c>
      <c r="H405" s="137">
        <v>6265</v>
      </c>
      <c r="I405" s="138"/>
      <c r="J405" s="134" t="s">
        <v>1315</v>
      </c>
      <c r="K405" s="544">
        <v>4</v>
      </c>
    </row>
    <row r="406" spans="1:13" ht="48" outlineLevel="4">
      <c r="A406" s="543" t="s">
        <v>378</v>
      </c>
      <c r="B406" s="120" t="s">
        <v>379</v>
      </c>
      <c r="C406" s="120" t="s">
        <v>1749</v>
      </c>
      <c r="D406" s="135" t="s">
        <v>2</v>
      </c>
      <c r="E406" s="135" t="s">
        <v>6</v>
      </c>
      <c r="F406" s="136">
        <v>6</v>
      </c>
      <c r="G406" s="137">
        <v>14400</v>
      </c>
      <c r="H406" s="137">
        <v>6831</v>
      </c>
      <c r="I406" s="138"/>
      <c r="J406" s="134" t="s">
        <v>1315</v>
      </c>
      <c r="K406" s="544">
        <v>4</v>
      </c>
    </row>
    <row r="407" spans="1:13" ht="24" outlineLevel="4">
      <c r="A407" s="543" t="s">
        <v>462</v>
      </c>
      <c r="B407" s="120" t="s">
        <v>463</v>
      </c>
      <c r="C407" s="120" t="s">
        <v>1750</v>
      </c>
      <c r="D407" s="135" t="s">
        <v>2</v>
      </c>
      <c r="E407" s="135" t="s">
        <v>9</v>
      </c>
      <c r="F407" s="136">
        <v>3.5</v>
      </c>
      <c r="G407" s="139">
        <v>11520</v>
      </c>
      <c r="H407" s="139">
        <v>7028</v>
      </c>
      <c r="I407" s="140"/>
      <c r="J407" s="134" t="s">
        <v>1315</v>
      </c>
      <c r="K407" s="544">
        <v>4</v>
      </c>
    </row>
    <row r="408" spans="1:13" ht="48" outlineLevel="4">
      <c r="A408" s="543" t="s">
        <v>720</v>
      </c>
      <c r="B408" s="120" t="s">
        <v>721</v>
      </c>
      <c r="C408" s="120" t="s">
        <v>1751</v>
      </c>
      <c r="D408" s="171" t="s">
        <v>2</v>
      </c>
      <c r="E408" s="135" t="s">
        <v>9</v>
      </c>
      <c r="F408" s="172">
        <v>7</v>
      </c>
      <c r="G408" s="138">
        <v>24000</v>
      </c>
      <c r="H408" s="138">
        <v>14743</v>
      </c>
      <c r="I408" s="138"/>
      <c r="J408" s="173" t="s">
        <v>1315</v>
      </c>
      <c r="K408" s="556">
        <v>8</v>
      </c>
    </row>
    <row r="409" spans="1:13" ht="60" outlineLevel="4">
      <c r="A409" s="546" t="s">
        <v>276</v>
      </c>
      <c r="B409" s="142" t="s">
        <v>1753</v>
      </c>
      <c r="C409" s="142" t="s">
        <v>1752</v>
      </c>
      <c r="D409" s="144" t="s">
        <v>56</v>
      </c>
      <c r="E409" s="144" t="s">
        <v>3</v>
      </c>
      <c r="F409" s="145">
        <v>2.1659999999999999</v>
      </c>
      <c r="G409" s="146">
        <v>11520</v>
      </c>
      <c r="H409" s="146">
        <v>5918</v>
      </c>
      <c r="I409" s="146"/>
      <c r="J409" s="142" t="s">
        <v>1315</v>
      </c>
      <c r="K409" s="547">
        <v>3</v>
      </c>
    </row>
    <row r="410" spans="1:13" ht="24.75" outlineLevel="4" thickBot="1">
      <c r="A410" s="549" t="s">
        <v>277</v>
      </c>
      <c r="B410" s="150" t="s">
        <v>1754</v>
      </c>
      <c r="C410" s="150" t="s">
        <v>1755</v>
      </c>
      <c r="D410" s="152" t="s">
        <v>56</v>
      </c>
      <c r="E410" s="152" t="s">
        <v>3</v>
      </c>
      <c r="F410" s="153">
        <v>1.5495000000000001</v>
      </c>
      <c r="G410" s="154">
        <v>10080</v>
      </c>
      <c r="H410" s="154">
        <v>4234</v>
      </c>
      <c r="I410" s="154"/>
      <c r="J410" s="150" t="s">
        <v>1315</v>
      </c>
      <c r="K410" s="550">
        <v>3</v>
      </c>
    </row>
    <row r="411" spans="1:13" s="5" customFormat="1" outlineLevel="3">
      <c r="A411" s="328"/>
      <c r="B411" s="329">
        <f>SUBTOTAL(3,B393:B410)</f>
        <v>18</v>
      </c>
      <c r="C411" s="329"/>
      <c r="D411" s="331"/>
      <c r="E411" s="331"/>
      <c r="F411" s="332"/>
      <c r="G411" s="333"/>
      <c r="H411" s="333"/>
      <c r="I411" s="333"/>
      <c r="J411" s="346" t="s">
        <v>2091</v>
      </c>
      <c r="K411" s="335"/>
      <c r="L411" s="501"/>
      <c r="M411" s="622"/>
    </row>
    <row r="412" spans="1:13" s="5" customFormat="1" ht="13.5" customHeight="1" outlineLevel="2" thickBot="1">
      <c r="A412" s="336"/>
      <c r="B412" s="337"/>
      <c r="C412" s="337"/>
      <c r="D412" s="339"/>
      <c r="E412" s="339"/>
      <c r="F412" s="340">
        <f>SUBTOTAL(9,F393:F410)</f>
        <v>90.426799999999986</v>
      </c>
      <c r="G412" s="341"/>
      <c r="H412" s="341">
        <f>SUBTOTAL(9,H393:H410)</f>
        <v>184035</v>
      </c>
      <c r="I412" s="341">
        <f>SUBTOTAL(9,I393:I410)</f>
        <v>4838</v>
      </c>
      <c r="J412" s="350" t="s">
        <v>1373</v>
      </c>
      <c r="K412" s="343"/>
      <c r="L412" s="501"/>
      <c r="M412" s="622"/>
    </row>
    <row r="413" spans="1:13" ht="24" outlineLevel="4">
      <c r="A413" s="570" t="s">
        <v>1122</v>
      </c>
      <c r="B413" s="206" t="s">
        <v>1123</v>
      </c>
      <c r="C413" s="206" t="s">
        <v>1756</v>
      </c>
      <c r="D413" s="207" t="s">
        <v>2</v>
      </c>
      <c r="E413" s="207" t="s">
        <v>3</v>
      </c>
      <c r="F413" s="208">
        <v>4.25</v>
      </c>
      <c r="G413" s="209">
        <v>16466</v>
      </c>
      <c r="H413" s="209">
        <v>6683</v>
      </c>
      <c r="I413" s="208"/>
      <c r="J413" s="205" t="s">
        <v>1316</v>
      </c>
      <c r="K413" s="571">
        <v>12</v>
      </c>
    </row>
    <row r="414" spans="1:13" ht="36" outlineLevel="4">
      <c r="A414" s="566" t="s">
        <v>1136</v>
      </c>
      <c r="B414" s="196" t="s">
        <v>1137</v>
      </c>
      <c r="C414" s="196" t="s">
        <v>1757</v>
      </c>
      <c r="D414" s="197" t="s">
        <v>2</v>
      </c>
      <c r="E414" s="197" t="s">
        <v>3</v>
      </c>
      <c r="F414" s="198">
        <v>2</v>
      </c>
      <c r="G414" s="199">
        <v>5580</v>
      </c>
      <c r="H414" s="199">
        <v>3145</v>
      </c>
      <c r="I414" s="198"/>
      <c r="J414" s="195" t="s">
        <v>1316</v>
      </c>
      <c r="K414" s="567">
        <v>12</v>
      </c>
    </row>
    <row r="415" spans="1:13" outlineLevel="4">
      <c r="A415" s="566" t="s">
        <v>1146</v>
      </c>
      <c r="B415" s="196" t="s">
        <v>1147</v>
      </c>
      <c r="C415" s="196" t="s">
        <v>1758</v>
      </c>
      <c r="D415" s="197" t="s">
        <v>2</v>
      </c>
      <c r="E415" s="197" t="s">
        <v>9</v>
      </c>
      <c r="F415" s="198">
        <v>2.5830000000000002</v>
      </c>
      <c r="G415" s="199">
        <v>5760</v>
      </c>
      <c r="H415" s="199">
        <v>3159</v>
      </c>
      <c r="I415" s="198"/>
      <c r="J415" s="195" t="s">
        <v>1316</v>
      </c>
      <c r="K415" s="567">
        <v>12</v>
      </c>
      <c r="L415" s="501" t="s">
        <v>2124</v>
      </c>
    </row>
    <row r="416" spans="1:13" outlineLevel="4">
      <c r="A416" s="566" t="s">
        <v>1172</v>
      </c>
      <c r="B416" s="196" t="s">
        <v>1173</v>
      </c>
      <c r="C416" s="196" t="s">
        <v>1759</v>
      </c>
      <c r="D416" s="197" t="s">
        <v>2</v>
      </c>
      <c r="E416" s="197" t="s">
        <v>3</v>
      </c>
      <c r="F416" s="198">
        <v>1</v>
      </c>
      <c r="G416" s="199">
        <v>3720</v>
      </c>
      <c r="H416" s="199">
        <v>1573</v>
      </c>
      <c r="I416" s="198"/>
      <c r="J416" s="195" t="s">
        <v>1316</v>
      </c>
      <c r="K416" s="567">
        <v>12</v>
      </c>
    </row>
    <row r="417" spans="1:13" ht="36" outlineLevel="4">
      <c r="A417" s="566" t="s">
        <v>1174</v>
      </c>
      <c r="B417" s="196" t="s">
        <v>1175</v>
      </c>
      <c r="C417" s="196" t="s">
        <v>1760</v>
      </c>
      <c r="D417" s="197" t="s">
        <v>2</v>
      </c>
      <c r="E417" s="197" t="s">
        <v>9</v>
      </c>
      <c r="F417" s="198">
        <v>7.8330000000000002</v>
      </c>
      <c r="G417" s="199">
        <v>15084</v>
      </c>
      <c r="H417" s="199">
        <v>9580</v>
      </c>
      <c r="I417" s="198"/>
      <c r="J417" s="195" t="s">
        <v>1316</v>
      </c>
      <c r="K417" s="567">
        <v>12</v>
      </c>
      <c r="L417" s="501" t="s">
        <v>2124</v>
      </c>
    </row>
    <row r="418" spans="1:13" ht="48" outlineLevel="4">
      <c r="A418" s="566" t="s">
        <v>1182</v>
      </c>
      <c r="B418" s="196" t="s">
        <v>1183</v>
      </c>
      <c r="C418" s="196" t="s">
        <v>1761</v>
      </c>
      <c r="D418" s="197" t="s">
        <v>2</v>
      </c>
      <c r="E418" s="197" t="s">
        <v>3</v>
      </c>
      <c r="F418" s="198">
        <v>13.5</v>
      </c>
      <c r="G418" s="199">
        <v>24720</v>
      </c>
      <c r="H418" s="199">
        <v>21229</v>
      </c>
      <c r="I418" s="198"/>
      <c r="J418" s="195" t="s">
        <v>1316</v>
      </c>
      <c r="K418" s="567">
        <v>12</v>
      </c>
    </row>
    <row r="419" spans="1:13" outlineLevel="4">
      <c r="A419" s="566" t="s">
        <v>1206</v>
      </c>
      <c r="B419" s="196" t="s">
        <v>1207</v>
      </c>
      <c r="C419" s="196" t="s">
        <v>1762</v>
      </c>
      <c r="D419" s="197" t="s">
        <v>2</v>
      </c>
      <c r="E419" s="197" t="s">
        <v>3</v>
      </c>
      <c r="F419" s="198">
        <v>6.75</v>
      </c>
      <c r="G419" s="199">
        <v>10080</v>
      </c>
      <c r="H419" s="199">
        <v>10080</v>
      </c>
      <c r="I419" s="199">
        <v>535</v>
      </c>
      <c r="J419" s="195" t="s">
        <v>1316</v>
      </c>
      <c r="K419" s="567">
        <v>12</v>
      </c>
    </row>
    <row r="420" spans="1:13" ht="24" outlineLevel="4">
      <c r="A420" s="566" t="s">
        <v>1208</v>
      </c>
      <c r="B420" s="196" t="s">
        <v>1209</v>
      </c>
      <c r="C420" s="196" t="s">
        <v>1763</v>
      </c>
      <c r="D420" s="197" t="s">
        <v>2</v>
      </c>
      <c r="E420" s="197" t="s">
        <v>3</v>
      </c>
      <c r="F420" s="198">
        <v>1.5</v>
      </c>
      <c r="G420" s="199">
        <v>5520</v>
      </c>
      <c r="H420" s="199">
        <v>2359</v>
      </c>
      <c r="I420" s="198"/>
      <c r="J420" s="195" t="s">
        <v>1316</v>
      </c>
      <c r="K420" s="567">
        <v>12</v>
      </c>
    </row>
    <row r="421" spans="1:13" ht="48.75" outlineLevel="4" thickBot="1">
      <c r="A421" s="584" t="s">
        <v>1764</v>
      </c>
      <c r="B421" s="251" t="s">
        <v>1212</v>
      </c>
      <c r="C421" s="251" t="s">
        <v>1765</v>
      </c>
      <c r="D421" s="252" t="s">
        <v>56</v>
      </c>
      <c r="E421" s="252" t="s">
        <v>9</v>
      </c>
      <c r="F421" s="253">
        <v>0.91600000000000004</v>
      </c>
      <c r="G421" s="254">
        <v>2280</v>
      </c>
      <c r="H421" s="254">
        <v>1395</v>
      </c>
      <c r="I421" s="254"/>
      <c r="J421" s="250" t="s">
        <v>1316</v>
      </c>
      <c r="K421" s="585">
        <v>12</v>
      </c>
    </row>
    <row r="422" spans="1:13" s="5" customFormat="1" outlineLevel="3">
      <c r="A422" s="431"/>
      <c r="B422" s="432">
        <f>SUBTOTAL(3,B413:B421)</f>
        <v>9</v>
      </c>
      <c r="C422" s="432"/>
      <c r="D422" s="433"/>
      <c r="E422" s="433"/>
      <c r="F422" s="434"/>
      <c r="G422" s="435"/>
      <c r="H422" s="435"/>
      <c r="I422" s="435"/>
      <c r="J422" s="436" t="s">
        <v>2092</v>
      </c>
      <c r="K422" s="437"/>
      <c r="L422" s="501"/>
      <c r="M422" s="622"/>
    </row>
    <row r="423" spans="1:13" s="5" customFormat="1" ht="18.75" outlineLevel="2" thickBot="1">
      <c r="A423" s="438"/>
      <c r="B423" s="439"/>
      <c r="C423" s="439"/>
      <c r="D423" s="440"/>
      <c r="E423" s="440"/>
      <c r="F423" s="441">
        <f>SUBTOTAL(9,F413:F421)</f>
        <v>40.331999999999994</v>
      </c>
      <c r="G423" s="442"/>
      <c r="H423" s="442">
        <f>SUBTOTAL(9,H413:H421)</f>
        <v>59203</v>
      </c>
      <c r="I423" s="442">
        <f>SUBTOTAL(9,I413:I421)</f>
        <v>535</v>
      </c>
      <c r="J423" s="443" t="s">
        <v>1374</v>
      </c>
      <c r="K423" s="444"/>
      <c r="L423" s="501"/>
      <c r="M423" s="623"/>
    </row>
    <row r="424" spans="1:13" outlineLevel="4">
      <c r="A424" s="528" t="s">
        <v>80</v>
      </c>
      <c r="B424" s="112" t="s">
        <v>81</v>
      </c>
      <c r="C424" s="112" t="s">
        <v>1766</v>
      </c>
      <c r="D424" s="92" t="s">
        <v>2</v>
      </c>
      <c r="E424" s="93" t="s">
        <v>9</v>
      </c>
      <c r="F424" s="94">
        <v>1</v>
      </c>
      <c r="G424" s="95">
        <v>9000</v>
      </c>
      <c r="H424" s="96">
        <v>1632</v>
      </c>
      <c r="I424" s="97"/>
      <c r="J424" s="91" t="s">
        <v>1317</v>
      </c>
      <c r="K424" s="529">
        <v>1</v>
      </c>
    </row>
    <row r="425" spans="1:13" ht="24" outlineLevel="4">
      <c r="A425" s="576" t="s">
        <v>82</v>
      </c>
      <c r="B425" s="223" t="s">
        <v>83</v>
      </c>
      <c r="C425" s="223" t="s">
        <v>1767</v>
      </c>
      <c r="D425" s="99" t="s">
        <v>2</v>
      </c>
      <c r="E425" s="224" t="s">
        <v>9</v>
      </c>
      <c r="F425" s="101">
        <v>3</v>
      </c>
      <c r="G425" s="102">
        <v>15000</v>
      </c>
      <c r="H425" s="103">
        <v>4897</v>
      </c>
      <c r="I425" s="225"/>
      <c r="J425" s="222" t="s">
        <v>1317</v>
      </c>
      <c r="K425" s="577">
        <v>1</v>
      </c>
    </row>
    <row r="426" spans="1:13" ht="24" outlineLevel="4">
      <c r="A426" s="576" t="s">
        <v>84</v>
      </c>
      <c r="B426" s="223" t="s">
        <v>85</v>
      </c>
      <c r="C426" s="223" t="s">
        <v>1768</v>
      </c>
      <c r="D426" s="99" t="s">
        <v>2</v>
      </c>
      <c r="E426" s="224" t="s">
        <v>9</v>
      </c>
      <c r="F426" s="101">
        <v>3.85</v>
      </c>
      <c r="G426" s="102">
        <v>18600</v>
      </c>
      <c r="H426" s="103">
        <v>6285</v>
      </c>
      <c r="I426" s="225"/>
      <c r="J426" s="222" t="s">
        <v>1317</v>
      </c>
      <c r="K426" s="577">
        <v>1</v>
      </c>
    </row>
    <row r="427" spans="1:13" ht="24" outlineLevel="4">
      <c r="A427" s="576" t="s">
        <v>86</v>
      </c>
      <c r="B427" s="223" t="s">
        <v>87</v>
      </c>
      <c r="C427" s="223" t="s">
        <v>1769</v>
      </c>
      <c r="D427" s="99" t="s">
        <v>2</v>
      </c>
      <c r="E427" s="224" t="s">
        <v>3</v>
      </c>
      <c r="F427" s="101">
        <v>2.0499999999999998</v>
      </c>
      <c r="G427" s="102">
        <v>7200</v>
      </c>
      <c r="H427" s="103">
        <v>4183</v>
      </c>
      <c r="I427" s="225"/>
      <c r="J427" s="222" t="s">
        <v>1317</v>
      </c>
      <c r="K427" s="577">
        <v>1</v>
      </c>
    </row>
    <row r="428" spans="1:13" ht="24" outlineLevel="4">
      <c r="A428" s="576" t="s">
        <v>88</v>
      </c>
      <c r="B428" s="223" t="s">
        <v>89</v>
      </c>
      <c r="C428" s="223" t="s">
        <v>1770</v>
      </c>
      <c r="D428" s="99" t="s">
        <v>2</v>
      </c>
      <c r="E428" s="224" t="s">
        <v>3</v>
      </c>
      <c r="F428" s="101">
        <v>0.75700000000000001</v>
      </c>
      <c r="G428" s="102">
        <v>3900</v>
      </c>
      <c r="H428" s="103">
        <v>1545</v>
      </c>
      <c r="I428" s="225"/>
      <c r="J428" s="222" t="s">
        <v>1317</v>
      </c>
      <c r="K428" s="577">
        <v>1</v>
      </c>
    </row>
    <row r="429" spans="1:13" ht="24" outlineLevel="4">
      <c r="A429" s="576" t="s">
        <v>90</v>
      </c>
      <c r="B429" s="223" t="s">
        <v>91</v>
      </c>
      <c r="C429" s="223" t="s">
        <v>1771</v>
      </c>
      <c r="D429" s="99" t="s">
        <v>2</v>
      </c>
      <c r="E429" s="224" t="s">
        <v>3</v>
      </c>
      <c r="F429" s="101">
        <v>4</v>
      </c>
      <c r="G429" s="102">
        <v>15000</v>
      </c>
      <c r="H429" s="103">
        <v>8162</v>
      </c>
      <c r="I429" s="225"/>
      <c r="J429" s="222" t="s">
        <v>1317</v>
      </c>
      <c r="K429" s="577">
        <v>1</v>
      </c>
    </row>
    <row r="430" spans="1:13" ht="36" outlineLevel="4">
      <c r="A430" s="576" t="s">
        <v>92</v>
      </c>
      <c r="B430" s="223" t="s">
        <v>93</v>
      </c>
      <c r="C430" s="223" t="s">
        <v>1772</v>
      </c>
      <c r="D430" s="99" t="s">
        <v>2</v>
      </c>
      <c r="E430" s="224" t="s">
        <v>3</v>
      </c>
      <c r="F430" s="101">
        <v>6.02</v>
      </c>
      <c r="G430" s="102">
        <v>15120</v>
      </c>
      <c r="H430" s="103">
        <v>12282</v>
      </c>
      <c r="I430" s="225"/>
      <c r="J430" s="222" t="s">
        <v>1317</v>
      </c>
      <c r="K430" s="577">
        <v>1</v>
      </c>
    </row>
    <row r="431" spans="1:13" ht="24" outlineLevel="4">
      <c r="A431" s="576" t="s">
        <v>94</v>
      </c>
      <c r="B431" s="223" t="s">
        <v>95</v>
      </c>
      <c r="C431" s="223" t="s">
        <v>1773</v>
      </c>
      <c r="D431" s="99" t="s">
        <v>2</v>
      </c>
      <c r="E431" s="224" t="s">
        <v>3</v>
      </c>
      <c r="F431" s="101">
        <v>5</v>
      </c>
      <c r="G431" s="102">
        <v>18000</v>
      </c>
      <c r="H431" s="103">
        <v>10202</v>
      </c>
      <c r="I431" s="225"/>
      <c r="J431" s="222" t="s">
        <v>1317</v>
      </c>
      <c r="K431" s="577">
        <v>1</v>
      </c>
      <c r="L431" s="501" t="s">
        <v>2124</v>
      </c>
    </row>
    <row r="432" spans="1:13" ht="24" outlineLevel="4">
      <c r="A432" s="576" t="s">
        <v>96</v>
      </c>
      <c r="B432" s="223" t="s">
        <v>97</v>
      </c>
      <c r="C432" s="223" t="s">
        <v>1774</v>
      </c>
      <c r="D432" s="99" t="s">
        <v>2</v>
      </c>
      <c r="E432" s="224" t="s">
        <v>3</v>
      </c>
      <c r="F432" s="101">
        <v>3.1070000000000002</v>
      </c>
      <c r="G432" s="102">
        <v>12000</v>
      </c>
      <c r="H432" s="103">
        <v>6340</v>
      </c>
      <c r="I432" s="225"/>
      <c r="J432" s="222" t="s">
        <v>1317</v>
      </c>
      <c r="K432" s="577">
        <v>1</v>
      </c>
    </row>
    <row r="433" spans="1:13" ht="24" outlineLevel="4">
      <c r="A433" s="562" t="s">
        <v>496</v>
      </c>
      <c r="B433" s="113" t="s">
        <v>497</v>
      </c>
      <c r="C433" s="113" t="s">
        <v>1775</v>
      </c>
      <c r="D433" s="99" t="s">
        <v>2</v>
      </c>
      <c r="E433" s="100" t="s">
        <v>6</v>
      </c>
      <c r="F433" s="101">
        <v>1.333</v>
      </c>
      <c r="G433" s="102">
        <v>5160</v>
      </c>
      <c r="H433" s="103">
        <v>1426</v>
      </c>
      <c r="I433" s="104"/>
      <c r="J433" s="98" t="s">
        <v>1317</v>
      </c>
      <c r="K433" s="531">
        <v>5</v>
      </c>
    </row>
    <row r="434" spans="1:13" ht="36" outlineLevel="4">
      <c r="A434" s="586" t="s">
        <v>98</v>
      </c>
      <c r="B434" s="256" t="s">
        <v>1258</v>
      </c>
      <c r="C434" s="256" t="s">
        <v>1776</v>
      </c>
      <c r="D434" s="257" t="s">
        <v>56</v>
      </c>
      <c r="E434" s="258" t="s">
        <v>3</v>
      </c>
      <c r="F434" s="247">
        <v>1.05</v>
      </c>
      <c r="G434" s="259">
        <v>6240</v>
      </c>
      <c r="H434" s="259">
        <v>2026</v>
      </c>
      <c r="I434" s="260"/>
      <c r="J434" s="255" t="s">
        <v>1317</v>
      </c>
      <c r="K434" s="587">
        <v>1</v>
      </c>
    </row>
    <row r="435" spans="1:13" ht="36.75" outlineLevel="4" thickBot="1">
      <c r="A435" s="588" t="s">
        <v>99</v>
      </c>
      <c r="B435" s="262" t="s">
        <v>1259</v>
      </c>
      <c r="C435" s="262" t="s">
        <v>1777</v>
      </c>
      <c r="D435" s="263" t="s">
        <v>56</v>
      </c>
      <c r="E435" s="264" t="s">
        <v>3</v>
      </c>
      <c r="F435" s="236">
        <v>1</v>
      </c>
      <c r="G435" s="265">
        <v>3000</v>
      </c>
      <c r="H435" s="265">
        <v>1929</v>
      </c>
      <c r="I435" s="266"/>
      <c r="J435" s="261" t="s">
        <v>1317</v>
      </c>
      <c r="K435" s="589">
        <v>1</v>
      </c>
    </row>
    <row r="436" spans="1:13" s="5" customFormat="1" outlineLevel="3">
      <c r="A436" s="463"/>
      <c r="B436" s="459">
        <f>SUBTOTAL(3,B424:B435)</f>
        <v>12</v>
      </c>
      <c r="C436" s="459"/>
      <c r="D436" s="312"/>
      <c r="E436" s="464"/>
      <c r="F436" s="314"/>
      <c r="G436" s="316"/>
      <c r="H436" s="316"/>
      <c r="I436" s="315"/>
      <c r="J436" s="465" t="s">
        <v>2093</v>
      </c>
      <c r="K436" s="466"/>
      <c r="L436" s="501"/>
      <c r="M436" s="622"/>
    </row>
    <row r="437" spans="1:13" s="5" customFormat="1" ht="18.75" outlineLevel="2" thickBot="1">
      <c r="A437" s="467"/>
      <c r="B437" s="460"/>
      <c r="C437" s="460"/>
      <c r="D437" s="321"/>
      <c r="E437" s="468"/>
      <c r="F437" s="323">
        <f>SUBTOTAL(9,F424:F435)</f>
        <v>32.167000000000002</v>
      </c>
      <c r="G437" s="325"/>
      <c r="H437" s="325">
        <f>SUBTOTAL(9,H424:H435)</f>
        <v>60909</v>
      </c>
      <c r="I437" s="324">
        <f>SUBTOTAL(9,I424:I435)</f>
        <v>0</v>
      </c>
      <c r="J437" s="469" t="s">
        <v>1375</v>
      </c>
      <c r="K437" s="470"/>
      <c r="L437" s="501"/>
      <c r="M437" s="623"/>
    </row>
    <row r="438" spans="1:13" ht="48" outlineLevel="4">
      <c r="A438" s="541" t="s">
        <v>312</v>
      </c>
      <c r="B438" s="115" t="s">
        <v>313</v>
      </c>
      <c r="C438" s="115" t="s">
        <v>1778</v>
      </c>
      <c r="D438" s="130" t="s">
        <v>2</v>
      </c>
      <c r="E438" s="130" t="s">
        <v>3</v>
      </c>
      <c r="F438" s="131">
        <v>3.0990000000000002</v>
      </c>
      <c r="G438" s="132">
        <v>14080</v>
      </c>
      <c r="H438" s="132">
        <v>8669</v>
      </c>
      <c r="I438" s="133"/>
      <c r="J438" s="129" t="s">
        <v>1318</v>
      </c>
      <c r="K438" s="542">
        <v>4</v>
      </c>
    </row>
    <row r="439" spans="1:13" ht="24" outlineLevel="4">
      <c r="A439" s="543" t="s">
        <v>406</v>
      </c>
      <c r="B439" s="120" t="s">
        <v>407</v>
      </c>
      <c r="C439" s="120" t="s">
        <v>1779</v>
      </c>
      <c r="D439" s="135" t="s">
        <v>2</v>
      </c>
      <c r="E439" s="135" t="s">
        <v>9</v>
      </c>
      <c r="F439" s="136">
        <v>3.331</v>
      </c>
      <c r="G439" s="137">
        <v>13560</v>
      </c>
      <c r="H439" s="137">
        <v>6980</v>
      </c>
      <c r="I439" s="138"/>
      <c r="J439" s="134" t="s">
        <v>1318</v>
      </c>
      <c r="K439" s="544">
        <v>4</v>
      </c>
    </row>
    <row r="440" spans="1:13" ht="24" outlineLevel="4">
      <c r="A440" s="543" t="s">
        <v>767</v>
      </c>
      <c r="B440" s="120" t="s">
        <v>768</v>
      </c>
      <c r="C440" s="120" t="s">
        <v>1780</v>
      </c>
      <c r="D440" s="121" t="s">
        <v>2</v>
      </c>
      <c r="E440" s="135" t="s">
        <v>3</v>
      </c>
      <c r="F440" s="136">
        <v>2.6640000000000001</v>
      </c>
      <c r="G440" s="140">
        <v>18700</v>
      </c>
      <c r="H440" s="140">
        <v>8255</v>
      </c>
      <c r="I440" s="140"/>
      <c r="J440" s="134" t="s">
        <v>1318</v>
      </c>
      <c r="K440" s="545">
        <v>9</v>
      </c>
    </row>
    <row r="441" spans="1:13" ht="36" outlineLevel="4">
      <c r="A441" s="543" t="s">
        <v>775</v>
      </c>
      <c r="B441" s="120" t="s">
        <v>776</v>
      </c>
      <c r="C441" s="120" t="s">
        <v>1781</v>
      </c>
      <c r="D441" s="121" t="s">
        <v>2</v>
      </c>
      <c r="E441" s="135" t="s">
        <v>9</v>
      </c>
      <c r="F441" s="136">
        <v>1.665</v>
      </c>
      <c r="G441" s="140">
        <v>23870</v>
      </c>
      <c r="H441" s="140">
        <v>2665</v>
      </c>
      <c r="I441" s="140"/>
      <c r="J441" s="134" t="s">
        <v>1318</v>
      </c>
      <c r="K441" s="545">
        <v>9</v>
      </c>
    </row>
    <row r="442" spans="1:13" ht="24" outlineLevel="4">
      <c r="A442" s="543" t="s">
        <v>793</v>
      </c>
      <c r="B442" s="120" t="s">
        <v>794</v>
      </c>
      <c r="C442" s="120" t="s">
        <v>1782</v>
      </c>
      <c r="D442" s="121" t="s">
        <v>2</v>
      </c>
      <c r="E442" s="135" t="s">
        <v>6</v>
      </c>
      <c r="F442" s="136">
        <v>1.8320000000000001</v>
      </c>
      <c r="G442" s="140">
        <v>16500</v>
      </c>
      <c r="H442" s="140">
        <v>2090</v>
      </c>
      <c r="I442" s="140"/>
      <c r="J442" s="134" t="s">
        <v>1318</v>
      </c>
      <c r="K442" s="545">
        <v>9</v>
      </c>
    </row>
    <row r="443" spans="1:13" ht="36" outlineLevel="4">
      <c r="A443" s="543" t="s">
        <v>841</v>
      </c>
      <c r="B443" s="120" t="s">
        <v>842</v>
      </c>
      <c r="C443" s="120" t="s">
        <v>1783</v>
      </c>
      <c r="D443" s="121" t="s">
        <v>2</v>
      </c>
      <c r="E443" s="135" t="s">
        <v>3</v>
      </c>
      <c r="F443" s="136">
        <v>2.6560000000000001</v>
      </c>
      <c r="G443" s="140">
        <v>19800</v>
      </c>
      <c r="H443" s="140">
        <v>8249</v>
      </c>
      <c r="I443" s="140"/>
      <c r="J443" s="134" t="s">
        <v>1318</v>
      </c>
      <c r="K443" s="545">
        <v>9</v>
      </c>
    </row>
    <row r="444" spans="1:13" ht="36" outlineLevel="4">
      <c r="A444" s="543" t="s">
        <v>845</v>
      </c>
      <c r="B444" s="120" t="s">
        <v>846</v>
      </c>
      <c r="C444" s="120" t="s">
        <v>1784</v>
      </c>
      <c r="D444" s="121" t="s">
        <v>2</v>
      </c>
      <c r="E444" s="135" t="s">
        <v>3</v>
      </c>
      <c r="F444" s="136">
        <v>1.8320000000000001</v>
      </c>
      <c r="G444" s="140">
        <v>19440</v>
      </c>
      <c r="H444" s="140">
        <v>4195</v>
      </c>
      <c r="I444" s="140"/>
      <c r="J444" s="134" t="s">
        <v>1318</v>
      </c>
      <c r="K444" s="545">
        <v>9</v>
      </c>
    </row>
    <row r="445" spans="1:13" ht="36" outlineLevel="4">
      <c r="A445" s="543" t="s">
        <v>847</v>
      </c>
      <c r="B445" s="120" t="s">
        <v>848</v>
      </c>
      <c r="C445" s="120" t="s">
        <v>1785</v>
      </c>
      <c r="D445" s="121" t="s">
        <v>2</v>
      </c>
      <c r="E445" s="135" t="s">
        <v>3</v>
      </c>
      <c r="F445" s="136">
        <v>2.331</v>
      </c>
      <c r="G445" s="140">
        <v>19800</v>
      </c>
      <c r="H445" s="140">
        <v>8003</v>
      </c>
      <c r="I445" s="140"/>
      <c r="J445" s="134" t="s">
        <v>1318</v>
      </c>
      <c r="K445" s="545">
        <v>9</v>
      </c>
    </row>
    <row r="446" spans="1:13" ht="36" outlineLevel="4">
      <c r="A446" s="543" t="s">
        <v>889</v>
      </c>
      <c r="B446" s="120" t="s">
        <v>890</v>
      </c>
      <c r="C446" s="120" t="s">
        <v>1786</v>
      </c>
      <c r="D446" s="121" t="s">
        <v>2</v>
      </c>
      <c r="E446" s="135" t="s">
        <v>3</v>
      </c>
      <c r="F446" s="136">
        <v>2.1070000000000002</v>
      </c>
      <c r="G446" s="140">
        <v>17760</v>
      </c>
      <c r="H446" s="140">
        <v>7833</v>
      </c>
      <c r="I446" s="140"/>
      <c r="J446" s="134" t="s">
        <v>1318</v>
      </c>
      <c r="K446" s="545">
        <v>9</v>
      </c>
    </row>
    <row r="447" spans="1:13" ht="24" outlineLevel="4">
      <c r="A447" s="543" t="s">
        <v>902</v>
      </c>
      <c r="B447" s="120" t="s">
        <v>903</v>
      </c>
      <c r="C447" s="120" t="s">
        <v>1787</v>
      </c>
      <c r="D447" s="121" t="s">
        <v>2</v>
      </c>
      <c r="E447" s="135" t="s">
        <v>3</v>
      </c>
      <c r="F447" s="136">
        <v>1.998</v>
      </c>
      <c r="G447" s="140">
        <v>15600</v>
      </c>
      <c r="H447" s="140">
        <v>4321</v>
      </c>
      <c r="I447" s="140"/>
      <c r="J447" s="134" t="s">
        <v>1318</v>
      </c>
      <c r="K447" s="545">
        <v>9</v>
      </c>
    </row>
    <row r="448" spans="1:13" ht="36" outlineLevel="4">
      <c r="A448" s="543" t="s">
        <v>904</v>
      </c>
      <c r="B448" s="120" t="s">
        <v>905</v>
      </c>
      <c r="C448" s="120" t="s">
        <v>1788</v>
      </c>
      <c r="D448" s="121" t="s">
        <v>2</v>
      </c>
      <c r="E448" s="135" t="s">
        <v>3</v>
      </c>
      <c r="F448" s="136">
        <v>2.6640000000000001</v>
      </c>
      <c r="G448" s="140">
        <v>16560</v>
      </c>
      <c r="H448" s="140">
        <v>8255</v>
      </c>
      <c r="I448" s="140"/>
      <c r="J448" s="134" t="s">
        <v>1318</v>
      </c>
      <c r="K448" s="545">
        <v>9</v>
      </c>
    </row>
    <row r="449" spans="1:13" ht="36" outlineLevel="4">
      <c r="A449" s="543" t="s">
        <v>911</v>
      </c>
      <c r="B449" s="120" t="s">
        <v>912</v>
      </c>
      <c r="C449" s="120" t="s">
        <v>1789</v>
      </c>
      <c r="D449" s="121" t="s">
        <v>2</v>
      </c>
      <c r="E449" s="135" t="s">
        <v>9</v>
      </c>
      <c r="F449" s="136">
        <v>2.331</v>
      </c>
      <c r="G449" s="140">
        <v>16800</v>
      </c>
      <c r="H449" s="140">
        <v>4884</v>
      </c>
      <c r="I449" s="140"/>
      <c r="J449" s="134" t="s">
        <v>1318</v>
      </c>
      <c r="K449" s="545">
        <v>9</v>
      </c>
    </row>
    <row r="450" spans="1:13" ht="48" outlineLevel="4">
      <c r="A450" s="543" t="s">
        <v>913</v>
      </c>
      <c r="B450" s="120" t="s">
        <v>1791</v>
      </c>
      <c r="C450" s="120" t="s">
        <v>1790</v>
      </c>
      <c r="D450" s="121" t="s">
        <v>2</v>
      </c>
      <c r="E450" s="135" t="s">
        <v>3</v>
      </c>
      <c r="F450" s="136">
        <v>2.698</v>
      </c>
      <c r="G450" s="140">
        <v>19920</v>
      </c>
      <c r="H450" s="140">
        <v>8281</v>
      </c>
      <c r="I450" s="140"/>
      <c r="J450" s="134" t="s">
        <v>1318</v>
      </c>
      <c r="K450" s="545">
        <v>9</v>
      </c>
    </row>
    <row r="451" spans="1:13" s="5" customFormat="1" ht="36.75" outlineLevel="4" thickBot="1">
      <c r="A451" s="549" t="s">
        <v>930</v>
      </c>
      <c r="B451" s="150" t="s">
        <v>931</v>
      </c>
      <c r="C451" s="150" t="s">
        <v>1792</v>
      </c>
      <c r="D451" s="151" t="s">
        <v>56</v>
      </c>
      <c r="E451" s="152" t="s">
        <v>9</v>
      </c>
      <c r="F451" s="153">
        <v>1.665</v>
      </c>
      <c r="G451" s="154">
        <v>9790</v>
      </c>
      <c r="H451" s="164">
        <v>2665</v>
      </c>
      <c r="I451" s="164"/>
      <c r="J451" s="149" t="s">
        <v>1318</v>
      </c>
      <c r="K451" s="550">
        <v>9</v>
      </c>
      <c r="L451" s="501"/>
      <c r="M451" s="622"/>
    </row>
    <row r="452" spans="1:13" s="5" customFormat="1" outlineLevel="3">
      <c r="A452" s="328"/>
      <c r="B452" s="329">
        <f>SUBTOTAL(3,B438:B451)</f>
        <v>14</v>
      </c>
      <c r="C452" s="329"/>
      <c r="D452" s="330"/>
      <c r="E452" s="331"/>
      <c r="F452" s="332"/>
      <c r="G452" s="333"/>
      <c r="H452" s="345"/>
      <c r="I452" s="345"/>
      <c r="J452" s="334" t="s">
        <v>2094</v>
      </c>
      <c r="K452" s="335"/>
      <c r="L452" s="501"/>
      <c r="M452" s="622"/>
    </row>
    <row r="453" spans="1:13" s="5" customFormat="1" ht="18.75" outlineLevel="2" thickBot="1">
      <c r="A453" s="336"/>
      <c r="B453" s="337"/>
      <c r="C453" s="337"/>
      <c r="D453" s="338"/>
      <c r="E453" s="339"/>
      <c r="F453" s="340">
        <f>SUBTOTAL(9,F438:F451)</f>
        <v>32.873000000000005</v>
      </c>
      <c r="G453" s="341"/>
      <c r="H453" s="349">
        <f>SUBTOTAL(9,H438:H451)</f>
        <v>85345</v>
      </c>
      <c r="I453" s="349">
        <f>SUBTOTAL(9,I438:I451)</f>
        <v>0</v>
      </c>
      <c r="J453" s="342" t="s">
        <v>1376</v>
      </c>
      <c r="K453" s="343"/>
      <c r="L453" s="501"/>
      <c r="M453" s="622"/>
    </row>
    <row r="454" spans="1:13" ht="36" outlineLevel="4">
      <c r="A454" s="541" t="s">
        <v>366</v>
      </c>
      <c r="B454" s="115" t="s">
        <v>367</v>
      </c>
      <c r="C454" s="115" t="s">
        <v>1793</v>
      </c>
      <c r="D454" s="130" t="s">
        <v>2</v>
      </c>
      <c r="E454" s="130" t="s">
        <v>3</v>
      </c>
      <c r="F454" s="131">
        <v>5</v>
      </c>
      <c r="G454" s="132">
        <v>23880</v>
      </c>
      <c r="H454" s="132">
        <v>11591</v>
      </c>
      <c r="I454" s="133"/>
      <c r="J454" s="129" t="s">
        <v>1319</v>
      </c>
      <c r="K454" s="542">
        <v>4</v>
      </c>
    </row>
    <row r="455" spans="1:13" ht="36" outlineLevel="4">
      <c r="A455" s="543" t="s">
        <v>368</v>
      </c>
      <c r="B455" s="120" t="s">
        <v>369</v>
      </c>
      <c r="C455" s="120" t="s">
        <v>1794</v>
      </c>
      <c r="D455" s="135" t="s">
        <v>2</v>
      </c>
      <c r="E455" s="135" t="s">
        <v>3</v>
      </c>
      <c r="F455" s="136">
        <v>3.8330000000000002</v>
      </c>
      <c r="G455" s="139">
        <v>11820</v>
      </c>
      <c r="H455" s="139">
        <v>9724</v>
      </c>
      <c r="I455" s="140"/>
      <c r="J455" s="134" t="s">
        <v>1319</v>
      </c>
      <c r="K455" s="544">
        <v>4</v>
      </c>
    </row>
    <row r="456" spans="1:13" ht="48" outlineLevel="4">
      <c r="A456" s="543" t="s">
        <v>664</v>
      </c>
      <c r="B456" s="120" t="s">
        <v>665</v>
      </c>
      <c r="C456" s="120" t="s">
        <v>1795</v>
      </c>
      <c r="D456" s="171" t="s">
        <v>2</v>
      </c>
      <c r="E456" s="135" t="s">
        <v>3</v>
      </c>
      <c r="F456" s="172">
        <v>4</v>
      </c>
      <c r="G456" s="138">
        <v>18720</v>
      </c>
      <c r="H456" s="138">
        <v>10531</v>
      </c>
      <c r="I456" s="138"/>
      <c r="J456" s="173" t="s">
        <v>1319</v>
      </c>
      <c r="K456" s="556">
        <v>8</v>
      </c>
    </row>
    <row r="457" spans="1:13" ht="36" outlineLevel="4">
      <c r="A457" s="543" t="s">
        <v>680</v>
      </c>
      <c r="B457" s="120" t="s">
        <v>681</v>
      </c>
      <c r="C457" s="120" t="s">
        <v>1796</v>
      </c>
      <c r="D457" s="171" t="s">
        <v>2</v>
      </c>
      <c r="E457" s="135" t="s">
        <v>3</v>
      </c>
      <c r="F457" s="172">
        <v>4</v>
      </c>
      <c r="G457" s="138">
        <v>13200</v>
      </c>
      <c r="H457" s="138">
        <v>10531</v>
      </c>
      <c r="I457" s="138"/>
      <c r="J457" s="173" t="s">
        <v>1319</v>
      </c>
      <c r="K457" s="556">
        <v>8</v>
      </c>
      <c r="L457" s="501" t="s">
        <v>2124</v>
      </c>
    </row>
    <row r="458" spans="1:13" ht="36" outlineLevel="4">
      <c r="A458" s="543" t="s">
        <v>690</v>
      </c>
      <c r="B458" s="120" t="s">
        <v>691</v>
      </c>
      <c r="C458" s="120" t="s">
        <v>1797</v>
      </c>
      <c r="D458" s="171" t="s">
        <v>2</v>
      </c>
      <c r="E458" s="135" t="s">
        <v>3</v>
      </c>
      <c r="F458" s="172">
        <v>2.8334999999999999</v>
      </c>
      <c r="G458" s="138">
        <v>24960</v>
      </c>
      <c r="H458" s="138">
        <v>7460</v>
      </c>
      <c r="I458" s="138"/>
      <c r="J458" s="173" t="s">
        <v>1319</v>
      </c>
      <c r="K458" s="556">
        <v>8</v>
      </c>
    </row>
    <row r="459" spans="1:13" ht="36" outlineLevel="4">
      <c r="A459" s="543" t="s">
        <v>692</v>
      </c>
      <c r="B459" s="120" t="s">
        <v>693</v>
      </c>
      <c r="C459" s="120" t="s">
        <v>1798</v>
      </c>
      <c r="D459" s="171" t="s">
        <v>2</v>
      </c>
      <c r="E459" s="135" t="s">
        <v>3</v>
      </c>
      <c r="F459" s="172">
        <v>6</v>
      </c>
      <c r="G459" s="138">
        <v>20340</v>
      </c>
      <c r="H459" s="138">
        <v>15796</v>
      </c>
      <c r="I459" s="138"/>
      <c r="J459" s="173" t="s">
        <v>1319</v>
      </c>
      <c r="K459" s="556">
        <v>8</v>
      </c>
    </row>
    <row r="460" spans="1:13" ht="48" outlineLevel="4">
      <c r="A460" s="543" t="s">
        <v>702</v>
      </c>
      <c r="B460" s="120" t="s">
        <v>703</v>
      </c>
      <c r="C460" s="120" t="s">
        <v>1799</v>
      </c>
      <c r="D460" s="171" t="s">
        <v>2</v>
      </c>
      <c r="E460" s="135" t="s">
        <v>3</v>
      </c>
      <c r="F460" s="172">
        <v>6</v>
      </c>
      <c r="G460" s="138">
        <v>33720</v>
      </c>
      <c r="H460" s="138">
        <v>15796</v>
      </c>
      <c r="I460" s="138"/>
      <c r="J460" s="173" t="s">
        <v>1319</v>
      </c>
      <c r="K460" s="556">
        <v>8</v>
      </c>
    </row>
    <row r="461" spans="1:13" ht="48" outlineLevel="4">
      <c r="A461" s="543" t="s">
        <v>712</v>
      </c>
      <c r="B461" s="120" t="s">
        <v>713</v>
      </c>
      <c r="C461" s="120" t="s">
        <v>1800</v>
      </c>
      <c r="D461" s="171" t="s">
        <v>2</v>
      </c>
      <c r="E461" s="135" t="s">
        <v>9</v>
      </c>
      <c r="F461" s="172">
        <v>3.1</v>
      </c>
      <c r="G461" s="138">
        <v>45600</v>
      </c>
      <c r="H461" s="138">
        <v>6529</v>
      </c>
      <c r="I461" s="138"/>
      <c r="J461" s="173" t="s">
        <v>1319</v>
      </c>
      <c r="K461" s="556">
        <v>8</v>
      </c>
    </row>
    <row r="462" spans="1:13" ht="36" outlineLevel="4">
      <c r="A462" s="543" t="s">
        <v>722</v>
      </c>
      <c r="B462" s="120" t="s">
        <v>723</v>
      </c>
      <c r="C462" s="120" t="s">
        <v>1801</v>
      </c>
      <c r="D462" s="171" t="s">
        <v>2</v>
      </c>
      <c r="E462" s="135" t="s">
        <v>3</v>
      </c>
      <c r="F462" s="172">
        <v>6</v>
      </c>
      <c r="G462" s="138">
        <v>12360</v>
      </c>
      <c r="H462" s="138">
        <v>12360</v>
      </c>
      <c r="I462" s="138">
        <v>3436</v>
      </c>
      <c r="J462" s="173" t="s">
        <v>1319</v>
      </c>
      <c r="K462" s="556">
        <v>8</v>
      </c>
    </row>
    <row r="463" spans="1:13" ht="36" outlineLevel="4">
      <c r="A463" s="543" t="s">
        <v>736</v>
      </c>
      <c r="B463" s="120" t="s">
        <v>737</v>
      </c>
      <c r="C463" s="120" t="s">
        <v>1802</v>
      </c>
      <c r="D463" s="171" t="s">
        <v>2</v>
      </c>
      <c r="E463" s="135" t="s">
        <v>3</v>
      </c>
      <c r="F463" s="122">
        <v>2</v>
      </c>
      <c r="G463" s="138">
        <v>5640</v>
      </c>
      <c r="H463" s="138">
        <v>5265</v>
      </c>
      <c r="I463" s="138"/>
      <c r="J463" s="173" t="s">
        <v>1319</v>
      </c>
      <c r="K463" s="556">
        <v>8</v>
      </c>
    </row>
    <row r="464" spans="1:13" ht="36.75" outlineLevel="4" thickBot="1">
      <c r="A464" s="590" t="s">
        <v>738</v>
      </c>
      <c r="B464" s="183" t="s">
        <v>739</v>
      </c>
      <c r="C464" s="183" t="s">
        <v>1803</v>
      </c>
      <c r="D464" s="184" t="s">
        <v>56</v>
      </c>
      <c r="E464" s="184" t="s">
        <v>3</v>
      </c>
      <c r="F464" s="186">
        <v>2.3330000000000002</v>
      </c>
      <c r="G464" s="154">
        <v>15480</v>
      </c>
      <c r="H464" s="154">
        <v>6225</v>
      </c>
      <c r="I464" s="154"/>
      <c r="J464" s="150" t="s">
        <v>1319</v>
      </c>
      <c r="K464" s="561">
        <v>8</v>
      </c>
    </row>
    <row r="465" spans="1:13" s="5" customFormat="1" outlineLevel="3">
      <c r="A465" s="344"/>
      <c r="B465" s="329">
        <f>SUBTOTAL(3,B454:B464)</f>
        <v>11</v>
      </c>
      <c r="C465" s="329"/>
      <c r="D465" s="331"/>
      <c r="E465" s="331"/>
      <c r="F465" s="332"/>
      <c r="G465" s="333"/>
      <c r="H465" s="333"/>
      <c r="I465" s="333"/>
      <c r="J465" s="346" t="s">
        <v>2095</v>
      </c>
      <c r="K465" s="383"/>
      <c r="L465" s="501"/>
      <c r="M465" s="622"/>
    </row>
    <row r="466" spans="1:13" s="5" customFormat="1" ht="18.75" outlineLevel="2" thickBot="1">
      <c r="A466" s="348"/>
      <c r="B466" s="337"/>
      <c r="C466" s="337"/>
      <c r="D466" s="339"/>
      <c r="E466" s="339"/>
      <c r="F466" s="340">
        <f>SUBTOTAL(9,F454:F464)</f>
        <v>45.099499999999999</v>
      </c>
      <c r="G466" s="341"/>
      <c r="H466" s="341">
        <f>SUBTOTAL(9,H454:H464)</f>
        <v>111808</v>
      </c>
      <c r="I466" s="341">
        <f>SUBTOTAL(9,I454:I464)</f>
        <v>3436</v>
      </c>
      <c r="J466" s="350" t="s">
        <v>1377</v>
      </c>
      <c r="K466" s="384"/>
      <c r="L466" s="501"/>
      <c r="M466" s="622"/>
    </row>
    <row r="467" spans="1:13" ht="36" outlineLevel="4">
      <c r="A467" s="520" t="s">
        <v>1041</v>
      </c>
      <c r="B467" s="72" t="s">
        <v>1042</v>
      </c>
      <c r="C467" s="72" t="s">
        <v>1804</v>
      </c>
      <c r="D467" s="79" t="s">
        <v>2</v>
      </c>
      <c r="E467" s="79" t="s">
        <v>9</v>
      </c>
      <c r="F467" s="80">
        <v>5</v>
      </c>
      <c r="G467" s="81">
        <v>9300</v>
      </c>
      <c r="H467" s="81">
        <v>9300</v>
      </c>
      <c r="I467" s="81">
        <v>1135</v>
      </c>
      <c r="J467" s="71" t="s">
        <v>1320</v>
      </c>
      <c r="K467" s="521">
        <v>10</v>
      </c>
    </row>
    <row r="468" spans="1:13" ht="48" outlineLevel="4">
      <c r="A468" s="522" t="s">
        <v>1049</v>
      </c>
      <c r="B468" s="74" t="s">
        <v>1050</v>
      </c>
      <c r="C468" s="74" t="s">
        <v>1805</v>
      </c>
      <c r="D468" s="82" t="s">
        <v>2</v>
      </c>
      <c r="E468" s="82" t="s">
        <v>3</v>
      </c>
      <c r="F468" s="83">
        <v>1.1000000000000001</v>
      </c>
      <c r="G468" s="84">
        <v>3240</v>
      </c>
      <c r="H468" s="84">
        <v>1185</v>
      </c>
      <c r="I468" s="84"/>
      <c r="J468" s="73" t="s">
        <v>1320</v>
      </c>
      <c r="K468" s="523">
        <v>10</v>
      </c>
    </row>
    <row r="469" spans="1:13" ht="24" outlineLevel="4">
      <c r="A469" s="522" t="s">
        <v>1051</v>
      </c>
      <c r="B469" s="74" t="s">
        <v>1052</v>
      </c>
      <c r="C469" s="74" t="s">
        <v>1806</v>
      </c>
      <c r="D469" s="82" t="s">
        <v>2</v>
      </c>
      <c r="E469" s="82" t="s">
        <v>9</v>
      </c>
      <c r="F469" s="83">
        <v>3.3</v>
      </c>
      <c r="G469" s="84">
        <v>6960</v>
      </c>
      <c r="H469" s="84">
        <v>3682</v>
      </c>
      <c r="I469" s="84"/>
      <c r="J469" s="73" t="s">
        <v>1320</v>
      </c>
      <c r="K469" s="523">
        <v>10</v>
      </c>
    </row>
    <row r="470" spans="1:13" ht="36" outlineLevel="4">
      <c r="A470" s="522" t="s">
        <v>1059</v>
      </c>
      <c r="B470" s="74" t="s">
        <v>1060</v>
      </c>
      <c r="C470" s="74" t="s">
        <v>1807</v>
      </c>
      <c r="D470" s="82" t="s">
        <v>2</v>
      </c>
      <c r="E470" s="82" t="s">
        <v>9</v>
      </c>
      <c r="F470" s="83">
        <v>1</v>
      </c>
      <c r="G470" s="84">
        <v>2082</v>
      </c>
      <c r="H470" s="84">
        <v>1000</v>
      </c>
      <c r="I470" s="84"/>
      <c r="J470" s="73" t="s">
        <v>1320</v>
      </c>
      <c r="K470" s="523">
        <v>10</v>
      </c>
    </row>
    <row r="471" spans="1:13" ht="24" outlineLevel="4">
      <c r="A471" s="522" t="s">
        <v>1067</v>
      </c>
      <c r="B471" s="74" t="s">
        <v>1068</v>
      </c>
      <c r="C471" s="74" t="s">
        <v>1808</v>
      </c>
      <c r="D471" s="82" t="s">
        <v>2</v>
      </c>
      <c r="E471" s="82" t="s">
        <v>9</v>
      </c>
      <c r="F471" s="83">
        <v>4</v>
      </c>
      <c r="G471" s="84">
        <v>12720</v>
      </c>
      <c r="H471" s="84">
        <v>6344</v>
      </c>
      <c r="I471" s="84"/>
      <c r="J471" s="73" t="s">
        <v>1320</v>
      </c>
      <c r="K471" s="523">
        <v>10</v>
      </c>
      <c r="L471" s="501" t="s">
        <v>2124</v>
      </c>
    </row>
    <row r="472" spans="1:13" ht="24.75" outlineLevel="4" thickBot="1">
      <c r="A472" s="568" t="s">
        <v>1075</v>
      </c>
      <c r="B472" s="201" t="s">
        <v>1076</v>
      </c>
      <c r="C472" s="201" t="s">
        <v>1809</v>
      </c>
      <c r="D472" s="202" t="s">
        <v>2</v>
      </c>
      <c r="E472" s="202" t="s">
        <v>9</v>
      </c>
      <c r="F472" s="203">
        <v>2</v>
      </c>
      <c r="G472" s="204">
        <v>12612</v>
      </c>
      <c r="H472" s="204">
        <v>4717</v>
      </c>
      <c r="I472" s="204"/>
      <c r="J472" s="200" t="s">
        <v>1320</v>
      </c>
      <c r="K472" s="569">
        <v>10</v>
      </c>
    </row>
    <row r="473" spans="1:13" s="5" customFormat="1" outlineLevel="3">
      <c r="A473" s="296"/>
      <c r="B473" s="297">
        <f>SUBTOTAL(3,B467:B472)</f>
        <v>6</v>
      </c>
      <c r="C473" s="297"/>
      <c r="D473" s="298"/>
      <c r="E473" s="298"/>
      <c r="F473" s="299"/>
      <c r="G473" s="300"/>
      <c r="H473" s="300"/>
      <c r="I473" s="300"/>
      <c r="J473" s="301" t="s">
        <v>2096</v>
      </c>
      <c r="K473" s="302"/>
      <c r="L473" s="501"/>
      <c r="M473" s="622"/>
    </row>
    <row r="474" spans="1:13" s="5" customFormat="1" ht="18.75" outlineLevel="2" thickBot="1">
      <c r="A474" s="303"/>
      <c r="B474" s="304"/>
      <c r="C474" s="304"/>
      <c r="D474" s="305"/>
      <c r="E474" s="305"/>
      <c r="F474" s="306">
        <f>SUBTOTAL(9,F467:F472)</f>
        <v>16.399999999999999</v>
      </c>
      <c r="G474" s="307"/>
      <c r="H474" s="307">
        <f>SUBTOTAL(9,H467:H472)</f>
        <v>26228</v>
      </c>
      <c r="I474" s="307">
        <f>SUBTOTAL(9,I467:I472)</f>
        <v>1135</v>
      </c>
      <c r="J474" s="308" t="s">
        <v>1378</v>
      </c>
      <c r="K474" s="309"/>
      <c r="L474" s="501"/>
      <c r="M474" s="622"/>
    </row>
    <row r="475" spans="1:13" ht="24" outlineLevel="4">
      <c r="A475" s="591" t="s">
        <v>1065</v>
      </c>
      <c r="B475" s="35" t="s">
        <v>1066</v>
      </c>
      <c r="C475" s="35" t="s">
        <v>1810</v>
      </c>
      <c r="D475" s="36" t="s">
        <v>2</v>
      </c>
      <c r="E475" s="36" t="s">
        <v>3</v>
      </c>
      <c r="F475" s="37">
        <v>2.61</v>
      </c>
      <c r="G475" s="38">
        <v>15000</v>
      </c>
      <c r="H475" s="38">
        <v>7315</v>
      </c>
      <c r="I475" s="38"/>
      <c r="J475" s="34" t="s">
        <v>1321</v>
      </c>
      <c r="K475" s="592">
        <v>10</v>
      </c>
    </row>
    <row r="476" spans="1:13" ht="36" outlineLevel="4">
      <c r="A476" s="593" t="s">
        <v>1069</v>
      </c>
      <c r="B476" s="23" t="s">
        <v>1070</v>
      </c>
      <c r="C476" s="23" t="s">
        <v>1811</v>
      </c>
      <c r="D476" s="24" t="s">
        <v>2</v>
      </c>
      <c r="E476" s="24" t="s">
        <v>9</v>
      </c>
      <c r="F476" s="25">
        <v>1.96</v>
      </c>
      <c r="G476" s="26">
        <v>14760</v>
      </c>
      <c r="H476" s="26">
        <v>6953</v>
      </c>
      <c r="I476" s="26"/>
      <c r="J476" s="22" t="s">
        <v>1321</v>
      </c>
      <c r="K476" s="594">
        <v>10</v>
      </c>
    </row>
    <row r="477" spans="1:13" ht="24" outlineLevel="4">
      <c r="A477" s="595" t="s">
        <v>1156</v>
      </c>
      <c r="B477" s="29" t="s">
        <v>1157</v>
      </c>
      <c r="C477" s="29" t="s">
        <v>1812</v>
      </c>
      <c r="D477" s="30" t="s">
        <v>2</v>
      </c>
      <c r="E477" s="30" t="s">
        <v>3</v>
      </c>
      <c r="F477" s="31">
        <v>1.7244999999999999</v>
      </c>
      <c r="G477" s="32">
        <v>8376</v>
      </c>
      <c r="H477" s="32">
        <v>4175</v>
      </c>
      <c r="I477" s="31"/>
      <c r="J477" s="28" t="s">
        <v>1321</v>
      </c>
      <c r="K477" s="596">
        <v>12</v>
      </c>
    </row>
    <row r="478" spans="1:13" ht="24" outlineLevel="4">
      <c r="A478" s="595" t="s">
        <v>1160</v>
      </c>
      <c r="B478" s="29" t="s">
        <v>1161</v>
      </c>
      <c r="C478" s="29" t="s">
        <v>1813</v>
      </c>
      <c r="D478" s="30" t="s">
        <v>2</v>
      </c>
      <c r="E478" s="30" t="s">
        <v>3</v>
      </c>
      <c r="F478" s="31">
        <v>2.6415000000000002</v>
      </c>
      <c r="G478" s="32">
        <v>9840</v>
      </c>
      <c r="H478" s="32">
        <v>6396</v>
      </c>
      <c r="I478" s="31"/>
      <c r="J478" s="28" t="s">
        <v>1321</v>
      </c>
      <c r="K478" s="596">
        <v>12</v>
      </c>
    </row>
    <row r="479" spans="1:13" ht="24" outlineLevel="4">
      <c r="A479" s="595" t="s">
        <v>1176</v>
      </c>
      <c r="B479" s="29" t="s">
        <v>1177</v>
      </c>
      <c r="C479" s="29" t="s">
        <v>1814</v>
      </c>
      <c r="D479" s="30" t="s">
        <v>2</v>
      </c>
      <c r="E479" s="30" t="s">
        <v>3</v>
      </c>
      <c r="F479" s="31">
        <v>3.6659999999999999</v>
      </c>
      <c r="G479" s="32">
        <v>16440</v>
      </c>
      <c r="H479" s="32">
        <v>8876</v>
      </c>
      <c r="I479" s="31"/>
      <c r="J479" s="28" t="s">
        <v>1321</v>
      </c>
      <c r="K479" s="596">
        <v>12</v>
      </c>
    </row>
    <row r="480" spans="1:13" ht="36.75" outlineLevel="4" thickBot="1">
      <c r="A480" s="597" t="s">
        <v>1194</v>
      </c>
      <c r="B480" s="57" t="s">
        <v>1195</v>
      </c>
      <c r="C480" s="57" t="s">
        <v>1815</v>
      </c>
      <c r="D480" s="58" t="s">
        <v>2</v>
      </c>
      <c r="E480" s="58" t="s">
        <v>9</v>
      </c>
      <c r="F480" s="59">
        <v>1.5</v>
      </c>
      <c r="G480" s="60">
        <v>10200</v>
      </c>
      <c r="H480" s="60">
        <v>2789</v>
      </c>
      <c r="I480" s="59"/>
      <c r="J480" s="56" t="s">
        <v>1321</v>
      </c>
      <c r="K480" s="598">
        <v>12</v>
      </c>
    </row>
    <row r="481" spans="1:13" s="5" customFormat="1" outlineLevel="3">
      <c r="A481" s="431"/>
      <c r="B481" s="432">
        <f>SUBTOTAL(3,B475:B480)</f>
        <v>6</v>
      </c>
      <c r="C481" s="432"/>
      <c r="D481" s="433"/>
      <c r="E481" s="433"/>
      <c r="F481" s="434"/>
      <c r="G481" s="435"/>
      <c r="H481" s="435"/>
      <c r="I481" s="434"/>
      <c r="J481" s="436" t="s">
        <v>2097</v>
      </c>
      <c r="K481" s="437"/>
      <c r="L481" s="501"/>
      <c r="M481" s="622"/>
    </row>
    <row r="482" spans="1:13" s="5" customFormat="1" ht="18.75" outlineLevel="2" thickBot="1">
      <c r="A482" s="438"/>
      <c r="B482" s="439"/>
      <c r="C482" s="439"/>
      <c r="D482" s="440"/>
      <c r="E482" s="440"/>
      <c r="F482" s="441">
        <f>SUBTOTAL(9,F475:F480)</f>
        <v>14.102</v>
      </c>
      <c r="G482" s="442"/>
      <c r="H482" s="442">
        <f>SUBTOTAL(9,H475:H480)</f>
        <v>36504</v>
      </c>
      <c r="I482" s="441">
        <f>SUBTOTAL(9,I475:I480)</f>
        <v>0</v>
      </c>
      <c r="J482" s="443" t="s">
        <v>1379</v>
      </c>
      <c r="K482" s="444"/>
      <c r="L482" s="501"/>
      <c r="M482" s="623"/>
    </row>
    <row r="483" spans="1:13" ht="36" outlineLevel="4">
      <c r="A483" s="541" t="s">
        <v>202</v>
      </c>
      <c r="B483" s="115" t="s">
        <v>203</v>
      </c>
      <c r="C483" s="115" t="s">
        <v>1816</v>
      </c>
      <c r="D483" s="130" t="s">
        <v>2</v>
      </c>
      <c r="E483" s="130" t="s">
        <v>9</v>
      </c>
      <c r="F483" s="131">
        <v>4.5</v>
      </c>
      <c r="G483" s="133">
        <v>15600</v>
      </c>
      <c r="H483" s="133">
        <v>8614</v>
      </c>
      <c r="I483" s="133"/>
      <c r="J483" s="129" t="s">
        <v>1322</v>
      </c>
      <c r="K483" s="555">
        <v>3</v>
      </c>
    </row>
    <row r="484" spans="1:13" ht="24" outlineLevel="4">
      <c r="A484" s="543" t="s">
        <v>214</v>
      </c>
      <c r="B484" s="120" t="s">
        <v>215</v>
      </c>
      <c r="C484" s="120" t="s">
        <v>1817</v>
      </c>
      <c r="D484" s="135" t="s">
        <v>2</v>
      </c>
      <c r="E484" s="135" t="s">
        <v>3</v>
      </c>
      <c r="F484" s="172">
        <v>8.5</v>
      </c>
      <c r="G484" s="138">
        <v>24000</v>
      </c>
      <c r="H484" s="138">
        <v>21695</v>
      </c>
      <c r="I484" s="138"/>
      <c r="J484" s="174" t="s">
        <v>1322</v>
      </c>
      <c r="K484" s="545">
        <v>3</v>
      </c>
    </row>
    <row r="485" spans="1:13" ht="36" outlineLevel="4">
      <c r="A485" s="543" t="s">
        <v>244</v>
      </c>
      <c r="B485" s="120" t="s">
        <v>245</v>
      </c>
      <c r="C485" s="120" t="s">
        <v>1818</v>
      </c>
      <c r="D485" s="135" t="s">
        <v>2</v>
      </c>
      <c r="E485" s="135" t="s">
        <v>3</v>
      </c>
      <c r="F485" s="172">
        <v>5.5</v>
      </c>
      <c r="G485" s="138">
        <v>15720</v>
      </c>
      <c r="H485" s="138">
        <v>14038</v>
      </c>
      <c r="I485" s="138"/>
      <c r="J485" s="174" t="s">
        <v>1322</v>
      </c>
      <c r="K485" s="545">
        <v>3</v>
      </c>
    </row>
    <row r="486" spans="1:13" ht="48" outlineLevel="4">
      <c r="A486" s="543" t="s">
        <v>246</v>
      </c>
      <c r="B486" s="120" t="s">
        <v>247</v>
      </c>
      <c r="C486" s="120" t="s">
        <v>1819</v>
      </c>
      <c r="D486" s="135" t="s">
        <v>2</v>
      </c>
      <c r="E486" s="135" t="s">
        <v>9</v>
      </c>
      <c r="F486" s="172">
        <v>9</v>
      </c>
      <c r="G486" s="138">
        <v>25152</v>
      </c>
      <c r="H486" s="138">
        <v>17229</v>
      </c>
      <c r="I486" s="138"/>
      <c r="J486" s="174" t="s">
        <v>1322</v>
      </c>
      <c r="K486" s="545">
        <v>3</v>
      </c>
    </row>
    <row r="487" spans="1:13" ht="24" outlineLevel="4">
      <c r="A487" s="543" t="s">
        <v>256</v>
      </c>
      <c r="B487" s="120" t="s">
        <v>257</v>
      </c>
      <c r="C487" s="120" t="s">
        <v>1820</v>
      </c>
      <c r="D487" s="135" t="s">
        <v>2</v>
      </c>
      <c r="E487" s="135" t="s">
        <v>3</v>
      </c>
      <c r="F487" s="172">
        <v>5.75</v>
      </c>
      <c r="G487" s="138">
        <v>14400</v>
      </c>
      <c r="H487" s="138">
        <v>14400</v>
      </c>
      <c r="I487" s="138">
        <v>276</v>
      </c>
      <c r="J487" s="174" t="s">
        <v>1322</v>
      </c>
      <c r="K487" s="545">
        <v>3</v>
      </c>
    </row>
    <row r="488" spans="1:13" ht="36" outlineLevel="4">
      <c r="A488" s="562" t="s">
        <v>595</v>
      </c>
      <c r="B488" s="113" t="s">
        <v>596</v>
      </c>
      <c r="C488" s="113" t="s">
        <v>1821</v>
      </c>
      <c r="D488" s="100" t="s">
        <v>2</v>
      </c>
      <c r="E488" s="189" t="s">
        <v>3</v>
      </c>
      <c r="F488" s="101">
        <v>5.6639999999999997</v>
      </c>
      <c r="G488" s="190">
        <v>12120</v>
      </c>
      <c r="H488" s="191">
        <v>12120</v>
      </c>
      <c r="I488" s="190">
        <v>452</v>
      </c>
      <c r="J488" s="98" t="s">
        <v>1322</v>
      </c>
      <c r="K488" s="563">
        <v>7</v>
      </c>
    </row>
    <row r="489" spans="1:13" ht="24" outlineLevel="4">
      <c r="A489" s="562" t="s">
        <v>597</v>
      </c>
      <c r="B489" s="113" t="s">
        <v>1822</v>
      </c>
      <c r="C489" s="113" t="s">
        <v>1823</v>
      </c>
      <c r="D489" s="100" t="s">
        <v>2</v>
      </c>
      <c r="E489" s="189" t="s">
        <v>3</v>
      </c>
      <c r="F489" s="101">
        <v>3.6640000000000001</v>
      </c>
      <c r="G489" s="190">
        <v>12480</v>
      </c>
      <c r="H489" s="191">
        <v>8133</v>
      </c>
      <c r="I489" s="190"/>
      <c r="J489" s="98" t="s">
        <v>1322</v>
      </c>
      <c r="K489" s="563">
        <v>7</v>
      </c>
    </row>
    <row r="490" spans="1:13" ht="48" outlineLevel="4">
      <c r="A490" s="562" t="s">
        <v>600</v>
      </c>
      <c r="B490" s="113" t="s">
        <v>601</v>
      </c>
      <c r="C490" s="113" t="s">
        <v>1824</v>
      </c>
      <c r="D490" s="100" t="s">
        <v>2</v>
      </c>
      <c r="E490" s="189" t="s">
        <v>3</v>
      </c>
      <c r="F490" s="101">
        <v>3.9969999999999999</v>
      </c>
      <c r="G490" s="190">
        <v>8040</v>
      </c>
      <c r="H490" s="191">
        <v>8040</v>
      </c>
      <c r="I490" s="190">
        <v>832</v>
      </c>
      <c r="J490" s="98" t="s">
        <v>1322</v>
      </c>
      <c r="K490" s="563">
        <v>7</v>
      </c>
    </row>
    <row r="491" spans="1:13" ht="48" outlineLevel="4">
      <c r="A491" s="562" t="s">
        <v>602</v>
      </c>
      <c r="B491" s="113" t="s">
        <v>603</v>
      </c>
      <c r="C491" s="599" t="s">
        <v>1826</v>
      </c>
      <c r="D491" s="100" t="s">
        <v>2</v>
      </c>
      <c r="E491" s="189" t="s">
        <v>3</v>
      </c>
      <c r="F491" s="101">
        <v>3.524</v>
      </c>
      <c r="G491" s="190">
        <v>13290</v>
      </c>
      <c r="H491" s="191">
        <v>7822</v>
      </c>
      <c r="I491" s="190"/>
      <c r="J491" s="98" t="s">
        <v>1322</v>
      </c>
      <c r="K491" s="563">
        <v>7</v>
      </c>
    </row>
    <row r="492" spans="1:13" ht="48" outlineLevel="4">
      <c r="A492" s="562" t="s">
        <v>638</v>
      </c>
      <c r="B492" s="113" t="s">
        <v>639</v>
      </c>
      <c r="C492" s="113" t="s">
        <v>1825</v>
      </c>
      <c r="D492" s="100" t="s">
        <v>2</v>
      </c>
      <c r="E492" s="189" t="s">
        <v>9</v>
      </c>
      <c r="F492" s="101">
        <v>0.3</v>
      </c>
      <c r="G492" s="190">
        <v>3600</v>
      </c>
      <c r="H492" s="191">
        <v>533</v>
      </c>
      <c r="I492" s="190"/>
      <c r="J492" s="98" t="s">
        <v>1322</v>
      </c>
      <c r="K492" s="563">
        <v>7</v>
      </c>
      <c r="L492" s="501" t="s">
        <v>2124</v>
      </c>
    </row>
    <row r="493" spans="1:13" ht="36" outlineLevel="4">
      <c r="A493" s="578" t="s">
        <v>655</v>
      </c>
      <c r="B493" s="267" t="s">
        <v>1273</v>
      </c>
      <c r="C493" s="267" t="s">
        <v>1827</v>
      </c>
      <c r="D493" s="228" t="s">
        <v>56</v>
      </c>
      <c r="E493" s="229" t="s">
        <v>3</v>
      </c>
      <c r="F493" s="230">
        <v>2.3239999999999998</v>
      </c>
      <c r="G493" s="231">
        <v>6800</v>
      </c>
      <c r="H493" s="232">
        <v>5520</v>
      </c>
      <c r="I493" s="231"/>
      <c r="J493" s="226" t="s">
        <v>1322</v>
      </c>
      <c r="K493" s="579">
        <v>7</v>
      </c>
    </row>
    <row r="494" spans="1:13" ht="36.75" outlineLevel="4" thickBot="1">
      <c r="A494" s="574" t="s">
        <v>659</v>
      </c>
      <c r="B494" s="268" t="s">
        <v>1277</v>
      </c>
      <c r="C494" s="268" t="s">
        <v>1828</v>
      </c>
      <c r="D494" s="217" t="s">
        <v>56</v>
      </c>
      <c r="E494" s="218" t="s">
        <v>9</v>
      </c>
      <c r="F494" s="219">
        <v>1.2490000000000001</v>
      </c>
      <c r="G494" s="220">
        <v>7824</v>
      </c>
      <c r="H494" s="221">
        <v>2373</v>
      </c>
      <c r="I494" s="220"/>
      <c r="J494" s="215" t="s">
        <v>1322</v>
      </c>
      <c r="K494" s="575">
        <v>7</v>
      </c>
    </row>
    <row r="495" spans="1:13" s="5" customFormat="1" outlineLevel="3">
      <c r="A495" s="310"/>
      <c r="B495" s="311">
        <f>SUBTOTAL(3,B483:B494)</f>
        <v>12</v>
      </c>
      <c r="C495" s="311"/>
      <c r="D495" s="313"/>
      <c r="E495" s="408"/>
      <c r="F495" s="314"/>
      <c r="G495" s="409"/>
      <c r="H495" s="410"/>
      <c r="I495" s="409"/>
      <c r="J495" s="317" t="s">
        <v>2098</v>
      </c>
      <c r="K495" s="411"/>
      <c r="L495" s="501"/>
      <c r="M495" s="622"/>
    </row>
    <row r="496" spans="1:13" s="5" customFormat="1" ht="18.75" outlineLevel="2" thickBot="1">
      <c r="A496" s="319"/>
      <c r="B496" s="320"/>
      <c r="C496" s="320"/>
      <c r="D496" s="322"/>
      <c r="E496" s="412"/>
      <c r="F496" s="323">
        <f>SUBTOTAL(9,F483:F494)</f>
        <v>53.972000000000001</v>
      </c>
      <c r="G496" s="413"/>
      <c r="H496" s="414">
        <f>SUBTOTAL(9,H483:H494)</f>
        <v>120517</v>
      </c>
      <c r="I496" s="413">
        <f>SUBTOTAL(9,I483:I494)</f>
        <v>1560</v>
      </c>
      <c r="J496" s="326" t="s">
        <v>1380</v>
      </c>
      <c r="K496" s="415"/>
      <c r="L496" s="501"/>
      <c r="M496" s="622"/>
    </row>
    <row r="497" spans="1:12" ht="24" outlineLevel="4">
      <c r="A497" s="528" t="s">
        <v>0</v>
      </c>
      <c r="B497" s="112" t="s">
        <v>1</v>
      </c>
      <c r="C497" s="112" t="s">
        <v>1829</v>
      </c>
      <c r="D497" s="269" t="s">
        <v>2</v>
      </c>
      <c r="E497" s="270" t="s">
        <v>3</v>
      </c>
      <c r="F497" s="271">
        <v>0.5</v>
      </c>
      <c r="G497" s="272">
        <v>3100</v>
      </c>
      <c r="H497" s="273">
        <v>1228</v>
      </c>
      <c r="I497" s="243"/>
      <c r="J497" s="91" t="s">
        <v>1323</v>
      </c>
      <c r="K497" s="529">
        <v>1</v>
      </c>
    </row>
    <row r="498" spans="1:12" ht="36" outlineLevel="4">
      <c r="A498" s="576" t="s">
        <v>4</v>
      </c>
      <c r="B498" s="223" t="s">
        <v>5</v>
      </c>
      <c r="C498" s="223" t="s">
        <v>1830</v>
      </c>
      <c r="D498" s="99" t="s">
        <v>2</v>
      </c>
      <c r="E498" s="224" t="s">
        <v>6</v>
      </c>
      <c r="F498" s="101">
        <v>3.8330000000000002</v>
      </c>
      <c r="G498" s="102">
        <v>25320</v>
      </c>
      <c r="H498" s="103">
        <v>5650</v>
      </c>
      <c r="I498" s="225"/>
      <c r="J498" s="222" t="s">
        <v>1323</v>
      </c>
      <c r="K498" s="577">
        <v>1</v>
      </c>
    </row>
    <row r="499" spans="1:12" ht="36" outlineLevel="4">
      <c r="A499" s="576" t="s">
        <v>7</v>
      </c>
      <c r="B499" s="223" t="s">
        <v>8</v>
      </c>
      <c r="C499" s="223" t="s">
        <v>1831</v>
      </c>
      <c r="D499" s="99" t="s">
        <v>2</v>
      </c>
      <c r="E499" s="224" t="s">
        <v>9</v>
      </c>
      <c r="F499" s="101">
        <v>2</v>
      </c>
      <c r="G499" s="102">
        <v>5340</v>
      </c>
      <c r="H499" s="103">
        <v>3931</v>
      </c>
      <c r="I499" s="225"/>
      <c r="J499" s="222" t="s">
        <v>1323</v>
      </c>
      <c r="K499" s="577">
        <v>1</v>
      </c>
    </row>
    <row r="500" spans="1:12" ht="24" outlineLevel="4">
      <c r="A500" s="576" t="s">
        <v>10</v>
      </c>
      <c r="B500" s="223" t="s">
        <v>11</v>
      </c>
      <c r="C500" s="223" t="s">
        <v>1832</v>
      </c>
      <c r="D500" s="99" t="s">
        <v>2</v>
      </c>
      <c r="E500" s="224" t="s">
        <v>9</v>
      </c>
      <c r="F500" s="101">
        <v>4</v>
      </c>
      <c r="G500" s="102">
        <v>22680</v>
      </c>
      <c r="H500" s="103">
        <v>7862</v>
      </c>
      <c r="I500" s="225"/>
      <c r="J500" s="222" t="s">
        <v>1323</v>
      </c>
      <c r="K500" s="577">
        <v>1</v>
      </c>
    </row>
    <row r="501" spans="1:12" ht="36" outlineLevel="4">
      <c r="A501" s="576" t="s">
        <v>16</v>
      </c>
      <c r="B501" s="223" t="s">
        <v>17</v>
      </c>
      <c r="C501" s="223" t="s">
        <v>1834</v>
      </c>
      <c r="D501" s="99" t="s">
        <v>2</v>
      </c>
      <c r="E501" s="224" t="s">
        <v>3</v>
      </c>
      <c r="F501" s="101">
        <v>7.8330000000000002</v>
      </c>
      <c r="G501" s="102">
        <v>24000</v>
      </c>
      <c r="H501" s="103">
        <v>19244</v>
      </c>
      <c r="I501" s="225"/>
      <c r="J501" s="222" t="s">
        <v>1323</v>
      </c>
      <c r="K501" s="577">
        <v>1</v>
      </c>
      <c r="L501" s="501" t="s">
        <v>2124</v>
      </c>
    </row>
    <row r="502" spans="1:12" ht="24" outlineLevel="4">
      <c r="A502" s="576" t="s">
        <v>24</v>
      </c>
      <c r="B502" s="223" t="s">
        <v>25</v>
      </c>
      <c r="C502" s="223" t="s">
        <v>1833</v>
      </c>
      <c r="D502" s="99" t="s">
        <v>2</v>
      </c>
      <c r="E502" s="224" t="s">
        <v>9</v>
      </c>
      <c r="F502" s="101">
        <v>1.1415</v>
      </c>
      <c r="G502" s="102">
        <v>10000</v>
      </c>
      <c r="H502" s="103">
        <v>2244</v>
      </c>
      <c r="I502" s="225"/>
      <c r="J502" s="222" t="s">
        <v>1323</v>
      </c>
      <c r="K502" s="577">
        <v>1</v>
      </c>
    </row>
    <row r="503" spans="1:12" ht="24" outlineLevel="4">
      <c r="A503" s="576" t="s">
        <v>41</v>
      </c>
      <c r="B503" s="223" t="s">
        <v>42</v>
      </c>
      <c r="C503" s="223" t="s">
        <v>1835</v>
      </c>
      <c r="D503" s="99" t="s">
        <v>2</v>
      </c>
      <c r="E503" s="224" t="s">
        <v>3</v>
      </c>
      <c r="F503" s="101">
        <v>4.3330000000000002</v>
      </c>
      <c r="G503" s="102">
        <v>25679</v>
      </c>
      <c r="H503" s="103">
        <v>10646</v>
      </c>
      <c r="I503" s="225"/>
      <c r="J503" s="222" t="s">
        <v>1323</v>
      </c>
      <c r="K503" s="577">
        <v>1</v>
      </c>
      <c r="L503" s="501" t="s">
        <v>2124</v>
      </c>
    </row>
    <row r="504" spans="1:12" ht="24" outlineLevel="4">
      <c r="A504" s="576" t="s">
        <v>43</v>
      </c>
      <c r="B504" s="223" t="s">
        <v>44</v>
      </c>
      <c r="C504" s="223" t="s">
        <v>1836</v>
      </c>
      <c r="D504" s="99" t="s">
        <v>2</v>
      </c>
      <c r="E504" s="224" t="s">
        <v>9</v>
      </c>
      <c r="F504" s="101">
        <v>6</v>
      </c>
      <c r="G504" s="102">
        <v>15600</v>
      </c>
      <c r="H504" s="103">
        <v>11793</v>
      </c>
      <c r="I504" s="225"/>
      <c r="J504" s="222" t="s">
        <v>1323</v>
      </c>
      <c r="K504" s="577">
        <v>1</v>
      </c>
    </row>
    <row r="505" spans="1:12" ht="24" outlineLevel="4">
      <c r="A505" s="576" t="s">
        <v>45</v>
      </c>
      <c r="B505" s="223" t="s">
        <v>46</v>
      </c>
      <c r="C505" s="223" t="s">
        <v>1837</v>
      </c>
      <c r="D505" s="99" t="s">
        <v>2</v>
      </c>
      <c r="E505" s="224" t="s">
        <v>3</v>
      </c>
      <c r="F505" s="101">
        <v>5.45</v>
      </c>
      <c r="G505" s="102">
        <v>12000</v>
      </c>
      <c r="H505" s="103">
        <v>12000</v>
      </c>
      <c r="I505" s="225">
        <v>1390</v>
      </c>
      <c r="J505" s="222" t="s">
        <v>1323</v>
      </c>
      <c r="K505" s="577">
        <v>1</v>
      </c>
    </row>
    <row r="506" spans="1:12" ht="36" outlineLevel="4">
      <c r="A506" s="576" t="s">
        <v>47</v>
      </c>
      <c r="B506" s="223" t="s">
        <v>48</v>
      </c>
      <c r="C506" s="223" t="s">
        <v>1838</v>
      </c>
      <c r="D506" s="99" t="s">
        <v>2</v>
      </c>
      <c r="E506" s="224" t="s">
        <v>9</v>
      </c>
      <c r="F506" s="101">
        <v>1.25</v>
      </c>
      <c r="G506" s="102">
        <v>5760</v>
      </c>
      <c r="H506" s="103">
        <v>2457</v>
      </c>
      <c r="I506" s="225"/>
      <c r="J506" s="222" t="s">
        <v>1323</v>
      </c>
      <c r="K506" s="577">
        <v>1</v>
      </c>
    </row>
    <row r="507" spans="1:12" ht="24" outlineLevel="4">
      <c r="A507" s="576" t="s">
        <v>49</v>
      </c>
      <c r="B507" s="223" t="s">
        <v>50</v>
      </c>
      <c r="C507" s="223" t="s">
        <v>1839</v>
      </c>
      <c r="D507" s="99" t="s">
        <v>2</v>
      </c>
      <c r="E507" s="224" t="s">
        <v>6</v>
      </c>
      <c r="F507" s="101">
        <v>2.2999999999999998</v>
      </c>
      <c r="G507" s="102">
        <v>9720</v>
      </c>
      <c r="H507" s="103">
        <v>3391</v>
      </c>
      <c r="I507" s="225"/>
      <c r="J507" s="222" t="s">
        <v>1323</v>
      </c>
      <c r="K507" s="577">
        <v>1</v>
      </c>
    </row>
    <row r="508" spans="1:12" ht="36" outlineLevel="4">
      <c r="A508" s="576" t="s">
        <v>51</v>
      </c>
      <c r="B508" s="223" t="s">
        <v>52</v>
      </c>
      <c r="C508" s="223" t="s">
        <v>1840</v>
      </c>
      <c r="D508" s="99" t="s">
        <v>2</v>
      </c>
      <c r="E508" s="224" t="s">
        <v>9</v>
      </c>
      <c r="F508" s="101">
        <v>1</v>
      </c>
      <c r="G508" s="102">
        <v>3000</v>
      </c>
      <c r="H508" s="103">
        <v>1966</v>
      </c>
      <c r="I508" s="225"/>
      <c r="J508" s="222" t="s">
        <v>1323</v>
      </c>
      <c r="K508" s="577">
        <v>1</v>
      </c>
    </row>
    <row r="509" spans="1:12" ht="24" outlineLevel="4">
      <c r="A509" s="543" t="s">
        <v>206</v>
      </c>
      <c r="B509" s="120" t="s">
        <v>207</v>
      </c>
      <c r="C509" s="120" t="s">
        <v>1841</v>
      </c>
      <c r="D509" s="135" t="s">
        <v>2</v>
      </c>
      <c r="E509" s="135" t="s">
        <v>3</v>
      </c>
      <c r="F509" s="172">
        <v>6</v>
      </c>
      <c r="G509" s="138">
        <v>17880</v>
      </c>
      <c r="H509" s="138">
        <v>15314</v>
      </c>
      <c r="I509" s="138"/>
      <c r="J509" s="174" t="s">
        <v>1323</v>
      </c>
      <c r="K509" s="545">
        <v>3</v>
      </c>
    </row>
    <row r="510" spans="1:12" ht="36" outlineLevel="4">
      <c r="A510" s="543" t="s">
        <v>224</v>
      </c>
      <c r="B510" s="120" t="s">
        <v>225</v>
      </c>
      <c r="C510" s="120" t="s">
        <v>1842</v>
      </c>
      <c r="D510" s="135" t="s">
        <v>2</v>
      </c>
      <c r="E510" s="135" t="s">
        <v>9</v>
      </c>
      <c r="F510" s="172">
        <v>3</v>
      </c>
      <c r="G510" s="138">
        <v>17400</v>
      </c>
      <c r="H510" s="138">
        <v>5743</v>
      </c>
      <c r="I510" s="138"/>
      <c r="J510" s="174" t="s">
        <v>1323</v>
      </c>
      <c r="K510" s="545">
        <v>3</v>
      </c>
    </row>
    <row r="511" spans="1:12" ht="36" outlineLevel="4">
      <c r="A511" s="543" t="s">
        <v>242</v>
      </c>
      <c r="B511" s="120" t="s">
        <v>243</v>
      </c>
      <c r="C511" s="120" t="s">
        <v>1843</v>
      </c>
      <c r="D511" s="135" t="s">
        <v>2</v>
      </c>
      <c r="E511" s="135" t="s">
        <v>3</v>
      </c>
      <c r="F511" s="172">
        <v>2.3330000000000002</v>
      </c>
      <c r="G511" s="138">
        <v>12000</v>
      </c>
      <c r="H511" s="138">
        <v>5955</v>
      </c>
      <c r="I511" s="138"/>
      <c r="J511" s="174" t="s">
        <v>1323</v>
      </c>
      <c r="K511" s="545">
        <v>3</v>
      </c>
    </row>
    <row r="512" spans="1:12" ht="36" outlineLevel="4">
      <c r="A512" s="543" t="s">
        <v>412</v>
      </c>
      <c r="B512" s="120" t="s">
        <v>413</v>
      </c>
      <c r="C512" s="120" t="s">
        <v>1844</v>
      </c>
      <c r="D512" s="135" t="s">
        <v>2</v>
      </c>
      <c r="E512" s="135" t="s">
        <v>3</v>
      </c>
      <c r="F512" s="136">
        <v>6.3330000000000002</v>
      </c>
      <c r="G512" s="137">
        <v>20400</v>
      </c>
      <c r="H512" s="137">
        <v>13339</v>
      </c>
      <c r="I512" s="138"/>
      <c r="J512" s="134" t="s">
        <v>1323</v>
      </c>
      <c r="K512" s="544">
        <v>4</v>
      </c>
    </row>
    <row r="513" spans="1:13" ht="36" outlineLevel="4">
      <c r="A513" s="543" t="s">
        <v>436</v>
      </c>
      <c r="B513" s="120" t="s">
        <v>437</v>
      </c>
      <c r="C513" s="120" t="s">
        <v>1845</v>
      </c>
      <c r="D513" s="135" t="s">
        <v>2</v>
      </c>
      <c r="E513" s="135" t="s">
        <v>3</v>
      </c>
      <c r="F513" s="136">
        <v>2</v>
      </c>
      <c r="G513" s="137">
        <v>9480</v>
      </c>
      <c r="H513" s="137">
        <v>7071</v>
      </c>
      <c r="I513" s="138"/>
      <c r="J513" s="134" t="s">
        <v>1323</v>
      </c>
      <c r="K513" s="544">
        <v>4</v>
      </c>
      <c r="L513" s="501" t="s">
        <v>2124</v>
      </c>
    </row>
    <row r="514" spans="1:13" ht="36" outlineLevel="4">
      <c r="A514" s="543" t="s">
        <v>466</v>
      </c>
      <c r="B514" s="120" t="s">
        <v>467</v>
      </c>
      <c r="C514" s="120" t="s">
        <v>1846</v>
      </c>
      <c r="D514" s="135" t="s">
        <v>2</v>
      </c>
      <c r="E514" s="135" t="s">
        <v>9</v>
      </c>
      <c r="F514" s="136">
        <v>2</v>
      </c>
      <c r="G514" s="139">
        <v>16320</v>
      </c>
      <c r="H514" s="139">
        <v>5412</v>
      </c>
      <c r="I514" s="140"/>
      <c r="J514" s="134" t="s">
        <v>1323</v>
      </c>
      <c r="K514" s="544">
        <v>4</v>
      </c>
    </row>
    <row r="515" spans="1:13" ht="36" outlineLevel="4">
      <c r="A515" s="562" t="s">
        <v>484</v>
      </c>
      <c r="B515" s="113" t="s">
        <v>485</v>
      </c>
      <c r="C515" s="113" t="s">
        <v>1847</v>
      </c>
      <c r="D515" s="99" t="s">
        <v>2</v>
      </c>
      <c r="E515" s="100" t="s">
        <v>9</v>
      </c>
      <c r="F515" s="101">
        <v>2.3330000000000002</v>
      </c>
      <c r="G515" s="102">
        <v>9600</v>
      </c>
      <c r="H515" s="103">
        <v>4158</v>
      </c>
      <c r="I515" s="104"/>
      <c r="J515" s="98" t="s">
        <v>1323</v>
      </c>
      <c r="K515" s="531">
        <v>5</v>
      </c>
    </row>
    <row r="516" spans="1:13" ht="36" outlineLevel="4">
      <c r="A516" s="562" t="s">
        <v>565</v>
      </c>
      <c r="B516" s="113" t="s">
        <v>566</v>
      </c>
      <c r="C516" s="113" t="s">
        <v>1848</v>
      </c>
      <c r="D516" s="100" t="s">
        <v>2</v>
      </c>
      <c r="E516" s="189" t="s">
        <v>3</v>
      </c>
      <c r="F516" s="101">
        <v>4</v>
      </c>
      <c r="G516" s="190">
        <v>10320</v>
      </c>
      <c r="H516" s="191">
        <v>8879</v>
      </c>
      <c r="I516" s="190"/>
      <c r="J516" s="98" t="s">
        <v>1323</v>
      </c>
      <c r="K516" s="563">
        <v>7</v>
      </c>
    </row>
    <row r="517" spans="1:13" ht="24" outlineLevel="4">
      <c r="A517" s="562" t="s">
        <v>585</v>
      </c>
      <c r="B517" s="113" t="s">
        <v>586</v>
      </c>
      <c r="C517" s="113" t="s">
        <v>1849</v>
      </c>
      <c r="D517" s="100" t="s">
        <v>2</v>
      </c>
      <c r="E517" s="189" t="s">
        <v>3</v>
      </c>
      <c r="F517" s="101">
        <v>7.55</v>
      </c>
      <c r="G517" s="190">
        <v>31560</v>
      </c>
      <c r="H517" s="191">
        <v>16759</v>
      </c>
      <c r="I517" s="190"/>
      <c r="J517" s="98" t="s">
        <v>1323</v>
      </c>
      <c r="K517" s="563">
        <v>7</v>
      </c>
    </row>
    <row r="518" spans="1:13" ht="36" outlineLevel="4">
      <c r="A518" s="562" t="s">
        <v>652</v>
      </c>
      <c r="B518" s="113" t="s">
        <v>653</v>
      </c>
      <c r="C518" s="113" t="s">
        <v>1850</v>
      </c>
      <c r="D518" s="100" t="s">
        <v>2</v>
      </c>
      <c r="E518" s="189" t="s">
        <v>3</v>
      </c>
      <c r="F518" s="101">
        <v>4.5</v>
      </c>
      <c r="G518" s="190">
        <v>17940</v>
      </c>
      <c r="H518" s="191">
        <v>9989</v>
      </c>
      <c r="I518" s="190"/>
      <c r="J518" s="98" t="s">
        <v>1323</v>
      </c>
      <c r="K518" s="563">
        <v>7</v>
      </c>
    </row>
    <row r="519" spans="1:13" ht="36" outlineLevel="4">
      <c r="A519" s="586" t="s">
        <v>55</v>
      </c>
      <c r="B519" s="267" t="s">
        <v>1255</v>
      </c>
      <c r="C519" s="267" t="s">
        <v>1851</v>
      </c>
      <c r="D519" s="274" t="s">
        <v>56</v>
      </c>
      <c r="E519" s="275" t="s">
        <v>3</v>
      </c>
      <c r="F519" s="230">
        <v>1</v>
      </c>
      <c r="G519" s="276">
        <v>3600</v>
      </c>
      <c r="H519" s="277">
        <v>2234</v>
      </c>
      <c r="I519" s="276"/>
      <c r="J519" s="255" t="s">
        <v>1323</v>
      </c>
      <c r="K519" s="587">
        <v>1</v>
      </c>
    </row>
    <row r="520" spans="1:13" ht="36" outlineLevel="4">
      <c r="A520" s="586" t="s">
        <v>57</v>
      </c>
      <c r="B520" s="267" t="s">
        <v>1256</v>
      </c>
      <c r="C520" s="267" t="s">
        <v>1852</v>
      </c>
      <c r="D520" s="274" t="s">
        <v>56</v>
      </c>
      <c r="E520" s="275" t="s">
        <v>3</v>
      </c>
      <c r="F520" s="230">
        <v>0.33300000000000002</v>
      </c>
      <c r="G520" s="276">
        <v>2256</v>
      </c>
      <c r="H520" s="277">
        <v>744</v>
      </c>
      <c r="I520" s="276"/>
      <c r="J520" s="255" t="s">
        <v>1323</v>
      </c>
      <c r="K520" s="587">
        <v>1</v>
      </c>
    </row>
    <row r="521" spans="1:13" ht="36" outlineLevel="4">
      <c r="A521" s="586" t="s">
        <v>58</v>
      </c>
      <c r="B521" s="267" t="s">
        <v>1257</v>
      </c>
      <c r="C521" s="267" t="s">
        <v>1853</v>
      </c>
      <c r="D521" s="274" t="s">
        <v>56</v>
      </c>
      <c r="E521" s="275" t="s">
        <v>3</v>
      </c>
      <c r="F521" s="230">
        <v>0.7</v>
      </c>
      <c r="G521" s="276">
        <v>4500</v>
      </c>
      <c r="H521" s="277">
        <v>1564</v>
      </c>
      <c r="I521" s="276"/>
      <c r="J521" s="255" t="s">
        <v>1323</v>
      </c>
      <c r="K521" s="587">
        <v>1</v>
      </c>
    </row>
    <row r="522" spans="1:13" ht="36.75" outlineLevel="4" thickBot="1">
      <c r="A522" s="549" t="s">
        <v>927</v>
      </c>
      <c r="B522" s="150" t="s">
        <v>928</v>
      </c>
      <c r="C522" s="150" t="s">
        <v>1854</v>
      </c>
      <c r="D522" s="151" t="s">
        <v>56</v>
      </c>
      <c r="E522" s="152" t="s">
        <v>3</v>
      </c>
      <c r="F522" s="153">
        <v>0.83299999999999996</v>
      </c>
      <c r="G522" s="154">
        <v>4980</v>
      </c>
      <c r="H522" s="164">
        <v>3438</v>
      </c>
      <c r="I522" s="164"/>
      <c r="J522" s="149" t="s">
        <v>1323</v>
      </c>
      <c r="K522" s="550">
        <v>9</v>
      </c>
    </row>
    <row r="523" spans="1:13" s="5" customFormat="1" outlineLevel="3">
      <c r="A523" s="328"/>
      <c r="B523" s="329">
        <f>SUBTOTAL(3,B497:B522)</f>
        <v>26</v>
      </c>
      <c r="C523" s="329"/>
      <c r="D523" s="330"/>
      <c r="E523" s="331"/>
      <c r="F523" s="332"/>
      <c r="G523" s="333"/>
      <c r="H523" s="345"/>
      <c r="I523" s="345"/>
      <c r="J523" s="334" t="s">
        <v>2099</v>
      </c>
      <c r="K523" s="335"/>
      <c r="L523" s="501"/>
      <c r="M523" s="622"/>
    </row>
    <row r="524" spans="1:13" s="5" customFormat="1" ht="18.75" outlineLevel="2" thickBot="1">
      <c r="A524" s="336"/>
      <c r="B524" s="337"/>
      <c r="C524" s="337"/>
      <c r="D524" s="338"/>
      <c r="E524" s="339"/>
      <c r="F524" s="340">
        <f>SUBTOTAL(9,F497:F522)</f>
        <v>82.555499999999995</v>
      </c>
      <c r="G524" s="341"/>
      <c r="H524" s="349">
        <f>SUBTOTAL(9,H497:H522)</f>
        <v>183011</v>
      </c>
      <c r="I524" s="349">
        <f>SUBTOTAL(9,I497:I522)</f>
        <v>1390</v>
      </c>
      <c r="J524" s="342" t="s">
        <v>1381</v>
      </c>
      <c r="K524" s="343"/>
      <c r="L524" s="501"/>
      <c r="M524" s="622"/>
    </row>
    <row r="525" spans="1:13" ht="48" outlineLevel="4">
      <c r="A525" s="581" t="s">
        <v>118</v>
      </c>
      <c r="B525" s="240" t="s">
        <v>119</v>
      </c>
      <c r="C525" s="240" t="s">
        <v>1855</v>
      </c>
      <c r="D525" s="92" t="s">
        <v>2</v>
      </c>
      <c r="E525" s="241" t="s">
        <v>9</v>
      </c>
      <c r="F525" s="94">
        <v>3.5</v>
      </c>
      <c r="G525" s="95">
        <v>14220</v>
      </c>
      <c r="H525" s="96">
        <v>6288</v>
      </c>
      <c r="I525" s="242"/>
      <c r="J525" s="239" t="s">
        <v>1324</v>
      </c>
      <c r="K525" s="582">
        <v>2</v>
      </c>
    </row>
    <row r="526" spans="1:13" ht="60" outlineLevel="4">
      <c r="A526" s="530" t="s">
        <v>132</v>
      </c>
      <c r="B526" s="113" t="s">
        <v>133</v>
      </c>
      <c r="C526" s="113" t="s">
        <v>1856</v>
      </c>
      <c r="D526" s="99" t="s">
        <v>2</v>
      </c>
      <c r="E526" s="100" t="s">
        <v>3</v>
      </c>
      <c r="F526" s="101">
        <v>2.2000000000000002</v>
      </c>
      <c r="G526" s="102">
        <v>6600</v>
      </c>
      <c r="H526" s="103">
        <v>4940</v>
      </c>
      <c r="I526" s="104"/>
      <c r="J526" s="98" t="s">
        <v>1324</v>
      </c>
      <c r="K526" s="531">
        <v>2</v>
      </c>
    </row>
    <row r="527" spans="1:13" ht="24" outlineLevel="4">
      <c r="A527" s="530" t="s">
        <v>152</v>
      </c>
      <c r="B527" s="113" t="s">
        <v>153</v>
      </c>
      <c r="C527" s="113" t="s">
        <v>1857</v>
      </c>
      <c r="D527" s="99" t="s">
        <v>2</v>
      </c>
      <c r="E527" s="100" t="s">
        <v>3</v>
      </c>
      <c r="F527" s="101">
        <v>5</v>
      </c>
      <c r="G527" s="102">
        <v>7860</v>
      </c>
      <c r="H527" s="103">
        <v>7860</v>
      </c>
      <c r="I527" s="104">
        <v>3368</v>
      </c>
      <c r="J527" s="98" t="s">
        <v>1324</v>
      </c>
      <c r="K527" s="531">
        <v>2</v>
      </c>
      <c r="L527" s="501" t="s">
        <v>2124</v>
      </c>
    </row>
    <row r="528" spans="1:13" ht="36" outlineLevel="4">
      <c r="A528" s="543" t="s">
        <v>300</v>
      </c>
      <c r="B528" s="120" t="s">
        <v>301</v>
      </c>
      <c r="C528" s="120" t="s">
        <v>1858</v>
      </c>
      <c r="D528" s="135" t="s">
        <v>2</v>
      </c>
      <c r="E528" s="135" t="s">
        <v>6</v>
      </c>
      <c r="F528" s="136">
        <v>1.5</v>
      </c>
      <c r="G528" s="139">
        <v>12180</v>
      </c>
      <c r="H528" s="139">
        <v>3453</v>
      </c>
      <c r="I528" s="140"/>
      <c r="J528" s="134" t="s">
        <v>1324</v>
      </c>
      <c r="K528" s="544">
        <v>4</v>
      </c>
    </row>
    <row r="529" spans="1:13" ht="24" outlineLevel="4">
      <c r="A529" s="543" t="s">
        <v>352</v>
      </c>
      <c r="B529" s="120" t="s">
        <v>353</v>
      </c>
      <c r="C529" s="120" t="s">
        <v>1859</v>
      </c>
      <c r="D529" s="135" t="s">
        <v>2</v>
      </c>
      <c r="E529" s="135" t="s">
        <v>9</v>
      </c>
      <c r="F529" s="136">
        <v>2.1659999999999999</v>
      </c>
      <c r="G529" s="139">
        <v>10584</v>
      </c>
      <c r="H529" s="139">
        <v>5792</v>
      </c>
      <c r="I529" s="140"/>
      <c r="J529" s="134" t="s">
        <v>1324</v>
      </c>
      <c r="K529" s="544">
        <v>4</v>
      </c>
    </row>
    <row r="530" spans="1:13" ht="36" outlineLevel="4">
      <c r="A530" s="543" t="s">
        <v>386</v>
      </c>
      <c r="B530" s="120" t="s">
        <v>387</v>
      </c>
      <c r="C530" s="120" t="s">
        <v>1860</v>
      </c>
      <c r="D530" s="135" t="s">
        <v>2</v>
      </c>
      <c r="E530" s="135" t="s">
        <v>9</v>
      </c>
      <c r="F530" s="136">
        <v>2</v>
      </c>
      <c r="G530" s="137">
        <v>12000</v>
      </c>
      <c r="H530" s="137">
        <v>5544</v>
      </c>
      <c r="I530" s="138"/>
      <c r="J530" s="134" t="s">
        <v>1324</v>
      </c>
      <c r="K530" s="544">
        <v>4</v>
      </c>
    </row>
    <row r="531" spans="1:13" ht="36" outlineLevel="4">
      <c r="A531" s="543" t="s">
        <v>662</v>
      </c>
      <c r="B531" s="120" t="s">
        <v>663</v>
      </c>
      <c r="C531" s="120" t="s">
        <v>1861</v>
      </c>
      <c r="D531" s="171" t="s">
        <v>2</v>
      </c>
      <c r="E531" s="135" t="s">
        <v>9</v>
      </c>
      <c r="F531" s="172">
        <v>4</v>
      </c>
      <c r="G531" s="138">
        <v>13680</v>
      </c>
      <c r="H531" s="138">
        <v>8425</v>
      </c>
      <c r="I531" s="138"/>
      <c r="J531" s="173" t="s">
        <v>1324</v>
      </c>
      <c r="K531" s="556">
        <v>8</v>
      </c>
      <c r="L531" s="501" t="s">
        <v>2124</v>
      </c>
    </row>
    <row r="532" spans="1:13" ht="48" outlineLevel="4">
      <c r="A532" s="543" t="s">
        <v>718</v>
      </c>
      <c r="B532" s="120" t="s">
        <v>719</v>
      </c>
      <c r="C532" s="120" t="s">
        <v>1862</v>
      </c>
      <c r="D532" s="171" t="s">
        <v>2</v>
      </c>
      <c r="E532" s="135" t="s">
        <v>6</v>
      </c>
      <c r="F532" s="172">
        <v>1</v>
      </c>
      <c r="G532" s="138">
        <v>3168</v>
      </c>
      <c r="H532" s="138">
        <v>1580</v>
      </c>
      <c r="I532" s="138"/>
      <c r="J532" s="173" t="s">
        <v>1324</v>
      </c>
      <c r="K532" s="556">
        <v>8</v>
      </c>
    </row>
    <row r="533" spans="1:13" ht="36" outlineLevel="4">
      <c r="A533" s="543" t="s">
        <v>734</v>
      </c>
      <c r="B533" s="120" t="s">
        <v>735</v>
      </c>
      <c r="C533" s="120" t="s">
        <v>1863</v>
      </c>
      <c r="D533" s="171" t="s">
        <v>2</v>
      </c>
      <c r="E533" s="135" t="s">
        <v>3</v>
      </c>
      <c r="F533" s="136">
        <v>6</v>
      </c>
      <c r="G533" s="138">
        <v>15000</v>
      </c>
      <c r="H533" s="138">
        <v>15000</v>
      </c>
      <c r="I533" s="138">
        <v>796</v>
      </c>
      <c r="J533" s="173" t="s">
        <v>1324</v>
      </c>
      <c r="K533" s="556">
        <v>8</v>
      </c>
    </row>
    <row r="534" spans="1:13" s="5" customFormat="1" ht="36" outlineLevel="4">
      <c r="A534" s="543" t="s">
        <v>732</v>
      </c>
      <c r="B534" s="120" t="s">
        <v>733</v>
      </c>
      <c r="C534" s="120" t="s">
        <v>1864</v>
      </c>
      <c r="D534" s="171" t="s">
        <v>2</v>
      </c>
      <c r="E534" s="135" t="s">
        <v>6</v>
      </c>
      <c r="F534" s="136">
        <v>3.3330000000000002</v>
      </c>
      <c r="G534" s="138">
        <v>24840</v>
      </c>
      <c r="H534" s="138">
        <v>5265</v>
      </c>
      <c r="I534" s="138"/>
      <c r="J534" s="173" t="s">
        <v>1324</v>
      </c>
      <c r="K534" s="556">
        <v>8</v>
      </c>
      <c r="L534" s="501"/>
      <c r="M534" s="622"/>
    </row>
    <row r="535" spans="1:13" s="5" customFormat="1" ht="36" outlineLevel="4">
      <c r="A535" s="543" t="s">
        <v>726</v>
      </c>
      <c r="B535" s="120" t="s">
        <v>727</v>
      </c>
      <c r="C535" s="120" t="s">
        <v>1865</v>
      </c>
      <c r="D535" s="171" t="s">
        <v>2</v>
      </c>
      <c r="E535" s="135" t="s">
        <v>3</v>
      </c>
      <c r="F535" s="172">
        <v>5</v>
      </c>
      <c r="G535" s="138">
        <v>23160</v>
      </c>
      <c r="H535" s="138">
        <v>13164</v>
      </c>
      <c r="I535" s="138"/>
      <c r="J535" s="173" t="s">
        <v>1324</v>
      </c>
      <c r="K535" s="556">
        <v>8</v>
      </c>
      <c r="L535" s="501"/>
      <c r="M535" s="622"/>
    </row>
    <row r="536" spans="1:13" s="5" customFormat="1" ht="24" outlineLevel="4">
      <c r="A536" s="543" t="s">
        <v>730</v>
      </c>
      <c r="B536" s="120" t="s">
        <v>731</v>
      </c>
      <c r="C536" s="120" t="s">
        <v>1866</v>
      </c>
      <c r="D536" s="171" t="s">
        <v>2</v>
      </c>
      <c r="E536" s="135" t="s">
        <v>9</v>
      </c>
      <c r="F536" s="136">
        <v>3.1659999999999999</v>
      </c>
      <c r="G536" s="138">
        <v>32040</v>
      </c>
      <c r="H536" s="138">
        <v>6668</v>
      </c>
      <c r="I536" s="138"/>
      <c r="J536" s="173" t="s">
        <v>1324</v>
      </c>
      <c r="K536" s="556">
        <v>8</v>
      </c>
      <c r="L536" s="501"/>
      <c r="M536" s="622"/>
    </row>
    <row r="537" spans="1:13" ht="36" outlineLevel="4">
      <c r="A537" s="600" t="s">
        <v>740</v>
      </c>
      <c r="B537" s="278" t="s">
        <v>741</v>
      </c>
      <c r="C537" s="278" t="s">
        <v>1867</v>
      </c>
      <c r="D537" s="279" t="s">
        <v>56</v>
      </c>
      <c r="E537" s="279" t="s">
        <v>9</v>
      </c>
      <c r="F537" s="280">
        <v>4.6660000000000004</v>
      </c>
      <c r="G537" s="146">
        <v>15324</v>
      </c>
      <c r="H537" s="146">
        <v>9959</v>
      </c>
      <c r="I537" s="146"/>
      <c r="J537" s="142" t="s">
        <v>1324</v>
      </c>
      <c r="K537" s="601">
        <v>8</v>
      </c>
    </row>
    <row r="538" spans="1:13" ht="48.75" outlineLevel="4" thickBot="1">
      <c r="A538" s="590" t="s">
        <v>744</v>
      </c>
      <c r="B538" s="281" t="s">
        <v>1278</v>
      </c>
      <c r="C538" s="281" t="s">
        <v>1868</v>
      </c>
      <c r="D538" s="184" t="s">
        <v>56</v>
      </c>
      <c r="E538" s="184" t="s">
        <v>3</v>
      </c>
      <c r="F538" s="186">
        <v>0.5</v>
      </c>
      <c r="G538" s="154">
        <v>7672</v>
      </c>
      <c r="H538" s="154">
        <v>1334</v>
      </c>
      <c r="I538" s="154"/>
      <c r="J538" s="150" t="s">
        <v>1324</v>
      </c>
      <c r="K538" s="561">
        <v>8</v>
      </c>
    </row>
    <row r="539" spans="1:13" s="5" customFormat="1" outlineLevel="3">
      <c r="A539" s="344"/>
      <c r="B539" s="471">
        <f>SUBTOTAL(3,B525:B538)</f>
        <v>14</v>
      </c>
      <c r="C539" s="471"/>
      <c r="D539" s="331"/>
      <c r="E539" s="331"/>
      <c r="F539" s="332"/>
      <c r="G539" s="333"/>
      <c r="H539" s="333"/>
      <c r="I539" s="333"/>
      <c r="J539" s="346" t="s">
        <v>2100</v>
      </c>
      <c r="K539" s="383"/>
      <c r="L539" s="501"/>
      <c r="M539" s="622"/>
    </row>
    <row r="540" spans="1:13" s="5" customFormat="1" ht="18.75" outlineLevel="2" thickBot="1">
      <c r="A540" s="348"/>
      <c r="B540" s="472"/>
      <c r="C540" s="472"/>
      <c r="D540" s="339"/>
      <c r="E540" s="339"/>
      <c r="F540" s="340">
        <f>SUBTOTAL(9,F525:F538)</f>
        <v>44.030999999999992</v>
      </c>
      <c r="G540" s="341"/>
      <c r="H540" s="341">
        <f>SUBTOTAL(9,H525:H538)</f>
        <v>95272</v>
      </c>
      <c r="I540" s="341">
        <f>SUBTOTAL(9,I525:I538)</f>
        <v>4164</v>
      </c>
      <c r="J540" s="350" t="s">
        <v>1382</v>
      </c>
      <c r="K540" s="384"/>
      <c r="L540" s="501"/>
      <c r="M540" s="622"/>
    </row>
    <row r="541" spans="1:13" ht="36" outlineLevel="4">
      <c r="A541" s="520" t="s">
        <v>945</v>
      </c>
      <c r="B541" s="72" t="s">
        <v>946</v>
      </c>
      <c r="C541" s="72" t="s">
        <v>1869</v>
      </c>
      <c r="D541" s="79" t="s">
        <v>2</v>
      </c>
      <c r="E541" s="79" t="s">
        <v>3</v>
      </c>
      <c r="F541" s="80">
        <v>2.9580000000000002</v>
      </c>
      <c r="G541" s="81">
        <v>8760</v>
      </c>
      <c r="H541" s="81">
        <v>6295</v>
      </c>
      <c r="I541" s="81"/>
      <c r="J541" s="71" t="s">
        <v>1325</v>
      </c>
      <c r="K541" s="521">
        <v>10</v>
      </c>
      <c r="L541" s="501" t="s">
        <v>2124</v>
      </c>
    </row>
    <row r="542" spans="1:13" ht="36" outlineLevel="4">
      <c r="A542" s="522" t="s">
        <v>947</v>
      </c>
      <c r="B542" s="74" t="s">
        <v>948</v>
      </c>
      <c r="C542" s="74" t="s">
        <v>1870</v>
      </c>
      <c r="D542" s="82" t="s">
        <v>2</v>
      </c>
      <c r="E542" s="82" t="s">
        <v>3</v>
      </c>
      <c r="F542" s="83">
        <v>4.125</v>
      </c>
      <c r="G542" s="84">
        <v>13740</v>
      </c>
      <c r="H542" s="84">
        <v>8778</v>
      </c>
      <c r="I542" s="84"/>
      <c r="J542" s="73" t="s">
        <v>1325</v>
      </c>
      <c r="K542" s="523">
        <v>10</v>
      </c>
    </row>
    <row r="543" spans="1:13" ht="24" outlineLevel="4">
      <c r="A543" s="522" t="s">
        <v>951</v>
      </c>
      <c r="B543" s="74" t="s">
        <v>952</v>
      </c>
      <c r="C543" s="74" t="s">
        <v>1871</v>
      </c>
      <c r="D543" s="82" t="s">
        <v>2</v>
      </c>
      <c r="E543" s="82" t="s">
        <v>3</v>
      </c>
      <c r="F543" s="83">
        <v>1.5</v>
      </c>
      <c r="G543" s="84">
        <v>7248</v>
      </c>
      <c r="H543" s="84">
        <v>3192</v>
      </c>
      <c r="I543" s="84"/>
      <c r="J543" s="73" t="s">
        <v>1325</v>
      </c>
      <c r="K543" s="523">
        <v>10</v>
      </c>
      <c r="L543" s="501" t="s">
        <v>2124</v>
      </c>
    </row>
    <row r="544" spans="1:13" outlineLevel="4">
      <c r="A544" s="522" t="s">
        <v>953</v>
      </c>
      <c r="B544" s="74" t="s">
        <v>954</v>
      </c>
      <c r="C544" s="74" t="s">
        <v>1872</v>
      </c>
      <c r="D544" s="82" t="s">
        <v>2</v>
      </c>
      <c r="E544" s="82" t="s">
        <v>9</v>
      </c>
      <c r="F544" s="83">
        <v>3.0474999999999999</v>
      </c>
      <c r="G544" s="84">
        <v>9360</v>
      </c>
      <c r="H544" s="84">
        <v>5404</v>
      </c>
      <c r="I544" s="84"/>
      <c r="J544" s="73" t="s">
        <v>1325</v>
      </c>
      <c r="K544" s="523">
        <v>10</v>
      </c>
      <c r="L544" s="501" t="s">
        <v>2124</v>
      </c>
    </row>
    <row r="545" spans="1:13" ht="48" outlineLevel="4">
      <c r="A545" s="522" t="s">
        <v>981</v>
      </c>
      <c r="B545" s="74" t="s">
        <v>982</v>
      </c>
      <c r="C545" s="74" t="s">
        <v>1873</v>
      </c>
      <c r="D545" s="82" t="s">
        <v>2</v>
      </c>
      <c r="E545" s="82" t="s">
        <v>3</v>
      </c>
      <c r="F545" s="83">
        <v>2</v>
      </c>
      <c r="G545" s="84">
        <v>8580</v>
      </c>
      <c r="H545" s="84">
        <v>4256</v>
      </c>
      <c r="I545" s="84"/>
      <c r="J545" s="73" t="s">
        <v>1325</v>
      </c>
      <c r="K545" s="523">
        <v>10</v>
      </c>
    </row>
    <row r="546" spans="1:13" ht="24" outlineLevel="4">
      <c r="A546" s="522" t="s">
        <v>985</v>
      </c>
      <c r="B546" s="74" t="s">
        <v>986</v>
      </c>
      <c r="C546" s="74" t="s">
        <v>1874</v>
      </c>
      <c r="D546" s="82" t="s">
        <v>2</v>
      </c>
      <c r="E546" s="82" t="s">
        <v>3</v>
      </c>
      <c r="F546" s="83">
        <v>1.85</v>
      </c>
      <c r="G546" s="84">
        <v>11268</v>
      </c>
      <c r="H546" s="84">
        <v>3937</v>
      </c>
      <c r="I546" s="84"/>
      <c r="J546" s="73" t="s">
        <v>1325</v>
      </c>
      <c r="K546" s="523">
        <v>10</v>
      </c>
    </row>
    <row r="547" spans="1:13" ht="36" outlineLevel="4">
      <c r="A547" s="522" t="s">
        <v>1017</v>
      </c>
      <c r="B547" s="74" t="s">
        <v>1018</v>
      </c>
      <c r="C547" s="74" t="s">
        <v>1875</v>
      </c>
      <c r="D547" s="82" t="s">
        <v>2</v>
      </c>
      <c r="E547" s="82" t="s">
        <v>9</v>
      </c>
      <c r="F547" s="83">
        <v>1.7975000000000001</v>
      </c>
      <c r="G547" s="84">
        <v>10860</v>
      </c>
      <c r="H547" s="84">
        <v>3188</v>
      </c>
      <c r="I547" s="84"/>
      <c r="J547" s="73" t="s">
        <v>1325</v>
      </c>
      <c r="K547" s="523">
        <v>10</v>
      </c>
    </row>
    <row r="548" spans="1:13" ht="24" outlineLevel="4">
      <c r="A548" s="522" t="s">
        <v>1021</v>
      </c>
      <c r="B548" s="74" t="s">
        <v>1022</v>
      </c>
      <c r="C548" s="74" t="s">
        <v>1876</v>
      </c>
      <c r="D548" s="82" t="s">
        <v>2</v>
      </c>
      <c r="E548" s="82" t="s">
        <v>9</v>
      </c>
      <c r="F548" s="83">
        <v>3.5</v>
      </c>
      <c r="G548" s="84">
        <v>8965</v>
      </c>
      <c r="H548" s="84">
        <v>6207</v>
      </c>
      <c r="I548" s="84"/>
      <c r="J548" s="73" t="s">
        <v>1325</v>
      </c>
      <c r="K548" s="523">
        <v>10</v>
      </c>
    </row>
    <row r="549" spans="1:13" ht="36.75" outlineLevel="4" thickBot="1">
      <c r="A549" s="568" t="s">
        <v>1025</v>
      </c>
      <c r="B549" s="201" t="s">
        <v>1026</v>
      </c>
      <c r="C549" s="201" t="s">
        <v>1877</v>
      </c>
      <c r="D549" s="202" t="s">
        <v>2</v>
      </c>
      <c r="E549" s="202" t="s">
        <v>3</v>
      </c>
      <c r="F549" s="203">
        <v>1.333</v>
      </c>
      <c r="G549" s="204">
        <v>3960</v>
      </c>
      <c r="H549" s="204">
        <v>2837</v>
      </c>
      <c r="I549" s="204"/>
      <c r="J549" s="200" t="s">
        <v>1325</v>
      </c>
      <c r="K549" s="569">
        <v>10</v>
      </c>
      <c r="L549" s="501" t="s">
        <v>2124</v>
      </c>
    </row>
    <row r="550" spans="1:13" s="5" customFormat="1" outlineLevel="3">
      <c r="A550" s="296"/>
      <c r="B550" s="297">
        <f>SUBTOTAL(3,B541:B549)</f>
        <v>9</v>
      </c>
      <c r="C550" s="297"/>
      <c r="D550" s="298"/>
      <c r="E550" s="298"/>
      <c r="F550" s="299"/>
      <c r="G550" s="300"/>
      <c r="H550" s="300"/>
      <c r="I550" s="300"/>
      <c r="J550" s="301" t="s">
        <v>2101</v>
      </c>
      <c r="K550" s="302"/>
      <c r="L550" s="501"/>
      <c r="M550" s="622"/>
    </row>
    <row r="551" spans="1:13" s="5" customFormat="1" ht="18.75" outlineLevel="2" thickBot="1">
      <c r="A551" s="303"/>
      <c r="B551" s="304"/>
      <c r="C551" s="304"/>
      <c r="D551" s="305"/>
      <c r="E551" s="305"/>
      <c r="F551" s="306">
        <f>SUBTOTAL(9,F541:F549)</f>
        <v>22.110999999999997</v>
      </c>
      <c r="G551" s="307"/>
      <c r="H551" s="307">
        <f>SUBTOTAL(9,H541:H549)</f>
        <v>44094</v>
      </c>
      <c r="I551" s="307">
        <f>SUBTOTAL(9,I541:I549)</f>
        <v>0</v>
      </c>
      <c r="J551" s="308" t="s">
        <v>1383</v>
      </c>
      <c r="K551" s="309"/>
      <c r="L551" s="501"/>
      <c r="M551" s="622"/>
    </row>
    <row r="552" spans="1:13" ht="48" outlineLevel="4">
      <c r="A552" s="602" t="s">
        <v>526</v>
      </c>
      <c r="B552" s="240" t="s">
        <v>527</v>
      </c>
      <c r="C552" s="240" t="s">
        <v>1878</v>
      </c>
      <c r="D552" s="241" t="s">
        <v>2</v>
      </c>
      <c r="E552" s="282" t="s">
        <v>3</v>
      </c>
      <c r="F552" s="94">
        <v>3.5</v>
      </c>
      <c r="G552" s="283">
        <v>18996</v>
      </c>
      <c r="H552" s="284">
        <v>7635</v>
      </c>
      <c r="I552" s="283"/>
      <c r="J552" s="239" t="s">
        <v>1326</v>
      </c>
      <c r="K552" s="603">
        <v>6</v>
      </c>
      <c r="L552" s="501" t="s">
        <v>2124</v>
      </c>
    </row>
    <row r="553" spans="1:13" ht="36" outlineLevel="4">
      <c r="A553" s="562" t="s">
        <v>532</v>
      </c>
      <c r="B553" s="113" t="s">
        <v>533</v>
      </c>
      <c r="C553" s="113" t="s">
        <v>1879</v>
      </c>
      <c r="D553" s="100" t="s">
        <v>2</v>
      </c>
      <c r="E553" s="189" t="s">
        <v>3</v>
      </c>
      <c r="F553" s="101">
        <v>3.8330000000000002</v>
      </c>
      <c r="G553" s="190">
        <v>27120</v>
      </c>
      <c r="H553" s="191">
        <v>8361</v>
      </c>
      <c r="I553" s="190"/>
      <c r="J553" s="98" t="s">
        <v>1326</v>
      </c>
      <c r="K553" s="563">
        <v>6</v>
      </c>
    </row>
    <row r="554" spans="1:13" ht="36" outlineLevel="4">
      <c r="A554" s="562" t="s">
        <v>546</v>
      </c>
      <c r="B554" s="113" t="s">
        <v>547</v>
      </c>
      <c r="C554" s="113" t="s">
        <v>1880</v>
      </c>
      <c r="D554" s="100" t="s">
        <v>2</v>
      </c>
      <c r="E554" s="189" t="s">
        <v>9</v>
      </c>
      <c r="F554" s="101">
        <v>3</v>
      </c>
      <c r="G554" s="190">
        <v>6360</v>
      </c>
      <c r="H554" s="191">
        <v>5235</v>
      </c>
      <c r="I554" s="190"/>
      <c r="J554" s="98" t="s">
        <v>1326</v>
      </c>
      <c r="K554" s="563">
        <v>6</v>
      </c>
    </row>
    <row r="555" spans="1:13" ht="36" outlineLevel="4">
      <c r="A555" s="562" t="s">
        <v>548</v>
      </c>
      <c r="B555" s="113" t="s">
        <v>549</v>
      </c>
      <c r="C555" s="113" t="s">
        <v>1881</v>
      </c>
      <c r="D555" s="100" t="s">
        <v>2</v>
      </c>
      <c r="E555" s="189" t="s">
        <v>3</v>
      </c>
      <c r="F555" s="101">
        <v>1.5</v>
      </c>
      <c r="G555" s="190">
        <v>7080</v>
      </c>
      <c r="H555" s="191">
        <v>3272</v>
      </c>
      <c r="I555" s="190"/>
      <c r="J555" s="98" t="s">
        <v>1326</v>
      </c>
      <c r="K555" s="563">
        <v>6</v>
      </c>
    </row>
    <row r="556" spans="1:13" ht="60" outlineLevel="4">
      <c r="A556" s="562" t="s">
        <v>552</v>
      </c>
      <c r="B556" s="113" t="s">
        <v>553</v>
      </c>
      <c r="C556" s="113" t="s">
        <v>1882</v>
      </c>
      <c r="D556" s="100" t="s">
        <v>2</v>
      </c>
      <c r="E556" s="189" t="s">
        <v>3</v>
      </c>
      <c r="F556" s="101">
        <v>2.8330000000000002</v>
      </c>
      <c r="G556" s="190">
        <v>7440</v>
      </c>
      <c r="H556" s="191">
        <v>6180</v>
      </c>
      <c r="I556" s="190"/>
      <c r="J556" s="98" t="s">
        <v>1326</v>
      </c>
      <c r="K556" s="563">
        <v>6</v>
      </c>
      <c r="L556" s="501" t="s">
        <v>2124</v>
      </c>
    </row>
    <row r="557" spans="1:13" ht="36" outlineLevel="4">
      <c r="A557" s="562" t="s">
        <v>554</v>
      </c>
      <c r="B557" s="113" t="s">
        <v>555</v>
      </c>
      <c r="C557" s="113" t="s">
        <v>1883</v>
      </c>
      <c r="D557" s="100" t="s">
        <v>2</v>
      </c>
      <c r="E557" s="189" t="s">
        <v>3</v>
      </c>
      <c r="F557" s="101">
        <v>3.5</v>
      </c>
      <c r="G557" s="190">
        <v>11388</v>
      </c>
      <c r="H557" s="191">
        <v>7635</v>
      </c>
      <c r="I557" s="190"/>
      <c r="J557" s="98" t="s">
        <v>1326</v>
      </c>
      <c r="K557" s="563">
        <v>6</v>
      </c>
    </row>
    <row r="558" spans="1:13" ht="36" outlineLevel="4">
      <c r="A558" s="562" t="s">
        <v>556</v>
      </c>
      <c r="B558" s="113" t="s">
        <v>557</v>
      </c>
      <c r="C558" s="113" t="s">
        <v>1884</v>
      </c>
      <c r="D558" s="100" t="s">
        <v>2</v>
      </c>
      <c r="E558" s="189" t="s">
        <v>3</v>
      </c>
      <c r="F558" s="101">
        <v>6.8330000000000002</v>
      </c>
      <c r="G558" s="190">
        <v>22680</v>
      </c>
      <c r="H558" s="191">
        <v>14906</v>
      </c>
      <c r="I558" s="190"/>
      <c r="J558" s="98" t="s">
        <v>1326</v>
      </c>
      <c r="K558" s="563">
        <v>6</v>
      </c>
      <c r="L558" s="501" t="s">
        <v>2124</v>
      </c>
    </row>
    <row r="559" spans="1:13" ht="36" outlineLevel="4">
      <c r="A559" s="562" t="s">
        <v>558</v>
      </c>
      <c r="B559" s="113" t="s">
        <v>559</v>
      </c>
      <c r="C559" s="113" t="s">
        <v>1885</v>
      </c>
      <c r="D559" s="100" t="s">
        <v>2</v>
      </c>
      <c r="E559" s="189" t="s">
        <v>3</v>
      </c>
      <c r="F559" s="101">
        <v>6</v>
      </c>
      <c r="G559" s="190">
        <v>27960</v>
      </c>
      <c r="H559" s="191">
        <v>13089</v>
      </c>
      <c r="I559" s="190"/>
      <c r="J559" s="98" t="s">
        <v>1326</v>
      </c>
      <c r="K559" s="563">
        <v>6</v>
      </c>
    </row>
    <row r="560" spans="1:13" ht="36" outlineLevel="4">
      <c r="A560" s="562" t="s">
        <v>560</v>
      </c>
      <c r="B560" s="113" t="s">
        <v>561</v>
      </c>
      <c r="C560" s="113" t="s">
        <v>1886</v>
      </c>
      <c r="D560" s="100" t="s">
        <v>2</v>
      </c>
      <c r="E560" s="189" t="s">
        <v>3</v>
      </c>
      <c r="F560" s="101">
        <v>4</v>
      </c>
      <c r="G560" s="190">
        <v>23400</v>
      </c>
      <c r="H560" s="191">
        <v>8726</v>
      </c>
      <c r="I560" s="190"/>
      <c r="J560" s="98" t="s">
        <v>1326</v>
      </c>
      <c r="K560" s="563">
        <v>6</v>
      </c>
    </row>
    <row r="561" spans="1:13" ht="36.75" outlineLevel="4" thickBot="1">
      <c r="A561" s="580" t="s">
        <v>562</v>
      </c>
      <c r="B561" s="233" t="s">
        <v>1270</v>
      </c>
      <c r="C561" s="233" t="s">
        <v>1887</v>
      </c>
      <c r="D561" s="234" t="s">
        <v>56</v>
      </c>
      <c r="E561" s="235" t="s">
        <v>3</v>
      </c>
      <c r="F561" s="236">
        <v>1.5</v>
      </c>
      <c r="G561" s="237">
        <v>9000</v>
      </c>
      <c r="H561" s="238">
        <v>3287</v>
      </c>
      <c r="I561" s="237"/>
      <c r="J561" s="215" t="s">
        <v>1326</v>
      </c>
      <c r="K561" s="575">
        <v>6</v>
      </c>
    </row>
    <row r="562" spans="1:13" s="5" customFormat="1" outlineLevel="3">
      <c r="A562" s="310"/>
      <c r="B562" s="311">
        <f>SUBTOTAL(3,B552:B561)</f>
        <v>10</v>
      </c>
      <c r="C562" s="311"/>
      <c r="D562" s="313"/>
      <c r="E562" s="408"/>
      <c r="F562" s="314"/>
      <c r="G562" s="409"/>
      <c r="H562" s="410"/>
      <c r="I562" s="409"/>
      <c r="J562" s="317" t="s">
        <v>2102</v>
      </c>
      <c r="K562" s="411"/>
      <c r="L562" s="501"/>
      <c r="M562" s="622"/>
    </row>
    <row r="563" spans="1:13" s="5" customFormat="1" ht="18.75" outlineLevel="2" thickBot="1">
      <c r="A563" s="319"/>
      <c r="B563" s="320"/>
      <c r="C563" s="320"/>
      <c r="D563" s="322"/>
      <c r="E563" s="412"/>
      <c r="F563" s="323">
        <f>SUBTOTAL(9,F552:F561)</f>
        <v>36.499000000000002</v>
      </c>
      <c r="G563" s="413"/>
      <c r="H563" s="414">
        <f>SUBTOTAL(9,H552:H561)</f>
        <v>78326</v>
      </c>
      <c r="I563" s="413">
        <f>SUBTOTAL(9,I552:I561)</f>
        <v>0</v>
      </c>
      <c r="J563" s="326" t="s">
        <v>1384</v>
      </c>
      <c r="K563" s="415"/>
      <c r="L563" s="501"/>
      <c r="M563" s="622"/>
    </row>
    <row r="564" spans="1:13" ht="24" outlineLevel="4">
      <c r="A564" s="604" t="s">
        <v>148</v>
      </c>
      <c r="B564" s="65" t="s">
        <v>149</v>
      </c>
      <c r="C564" s="65" t="s">
        <v>1888</v>
      </c>
      <c r="D564" s="40" t="s">
        <v>2</v>
      </c>
      <c r="E564" s="63" t="s">
        <v>9</v>
      </c>
      <c r="F564" s="41">
        <v>3.5</v>
      </c>
      <c r="G564" s="42">
        <v>14520</v>
      </c>
      <c r="H564" s="43">
        <v>6288</v>
      </c>
      <c r="I564" s="64"/>
      <c r="J564" s="285" t="s">
        <v>1327</v>
      </c>
      <c r="K564" s="605">
        <v>2</v>
      </c>
    </row>
    <row r="565" spans="1:13" ht="24" outlineLevel="4">
      <c r="A565" s="606" t="s">
        <v>156</v>
      </c>
      <c r="B565" s="6" t="s">
        <v>157</v>
      </c>
      <c r="C565" s="6" t="s">
        <v>1889</v>
      </c>
      <c r="D565" s="4" t="s">
        <v>2</v>
      </c>
      <c r="E565" s="7" t="s">
        <v>3</v>
      </c>
      <c r="F565" s="17">
        <v>3.5</v>
      </c>
      <c r="G565" s="18">
        <v>7200</v>
      </c>
      <c r="H565" s="3">
        <v>7200</v>
      </c>
      <c r="I565" s="19">
        <v>660</v>
      </c>
      <c r="J565" s="286" t="s">
        <v>1327</v>
      </c>
      <c r="K565" s="607">
        <v>2</v>
      </c>
    </row>
    <row r="566" spans="1:13" ht="24" outlineLevel="4">
      <c r="A566" s="606" t="s">
        <v>172</v>
      </c>
      <c r="B566" s="6" t="s">
        <v>173</v>
      </c>
      <c r="C566" s="6" t="s">
        <v>1890</v>
      </c>
      <c r="D566" s="4" t="s">
        <v>2</v>
      </c>
      <c r="E566" s="7" t="s">
        <v>6</v>
      </c>
      <c r="F566" s="17">
        <v>1</v>
      </c>
      <c r="G566" s="18">
        <v>9600</v>
      </c>
      <c r="H566" s="3">
        <v>1348</v>
      </c>
      <c r="I566" s="19"/>
      <c r="J566" s="286" t="s">
        <v>1327</v>
      </c>
      <c r="K566" s="607">
        <v>2</v>
      </c>
    </row>
    <row r="567" spans="1:13" ht="48" outlineLevel="4">
      <c r="A567" s="606" t="s">
        <v>174</v>
      </c>
      <c r="B567" s="6" t="s">
        <v>175</v>
      </c>
      <c r="C567" s="6" t="s">
        <v>1891</v>
      </c>
      <c r="D567" s="4" t="s">
        <v>2</v>
      </c>
      <c r="E567" s="7" t="s">
        <v>3</v>
      </c>
      <c r="F567" s="17">
        <v>4</v>
      </c>
      <c r="G567" s="18">
        <v>12240</v>
      </c>
      <c r="H567" s="3">
        <v>8983</v>
      </c>
      <c r="I567" s="19"/>
      <c r="J567" s="286" t="s">
        <v>1327</v>
      </c>
      <c r="K567" s="607">
        <v>2</v>
      </c>
    </row>
    <row r="568" spans="1:13" ht="36" outlineLevel="4">
      <c r="A568" s="606" t="s">
        <v>182</v>
      </c>
      <c r="B568" s="6" t="s">
        <v>183</v>
      </c>
      <c r="C568" s="6" t="s">
        <v>1892</v>
      </c>
      <c r="D568" s="4" t="s">
        <v>2</v>
      </c>
      <c r="E568" s="7" t="s">
        <v>3</v>
      </c>
      <c r="F568" s="17">
        <v>4</v>
      </c>
      <c r="G568" s="18">
        <v>7500</v>
      </c>
      <c r="H568" s="3">
        <v>7500</v>
      </c>
      <c r="I568" s="19">
        <v>1483</v>
      </c>
      <c r="J568" s="286" t="s">
        <v>1327</v>
      </c>
      <c r="K568" s="607">
        <v>2</v>
      </c>
    </row>
    <row r="569" spans="1:13" ht="24" outlineLevel="4">
      <c r="A569" s="606" t="s">
        <v>186</v>
      </c>
      <c r="B569" s="6" t="s">
        <v>187</v>
      </c>
      <c r="C569" s="6" t="s">
        <v>1893</v>
      </c>
      <c r="D569" s="4" t="s">
        <v>2</v>
      </c>
      <c r="E569" s="7" t="s">
        <v>3</v>
      </c>
      <c r="F569" s="17">
        <v>1.5</v>
      </c>
      <c r="G569" s="18">
        <v>6840</v>
      </c>
      <c r="H569" s="3">
        <v>3368</v>
      </c>
      <c r="I569" s="19"/>
      <c r="J569" s="286" t="s">
        <v>1327</v>
      </c>
      <c r="K569" s="607">
        <v>2</v>
      </c>
      <c r="L569" s="501" t="s">
        <v>2124</v>
      </c>
    </row>
    <row r="570" spans="1:13" ht="36" outlineLevel="4">
      <c r="A570" s="608" t="s">
        <v>538</v>
      </c>
      <c r="B570" s="6" t="s">
        <v>539</v>
      </c>
      <c r="C570" s="6" t="s">
        <v>1894</v>
      </c>
      <c r="D570" s="7" t="s">
        <v>2</v>
      </c>
      <c r="E570" s="8" t="s">
        <v>3</v>
      </c>
      <c r="F570" s="17">
        <v>5</v>
      </c>
      <c r="G570" s="20">
        <v>16600</v>
      </c>
      <c r="H570" s="21">
        <v>10907</v>
      </c>
      <c r="I570" s="20"/>
      <c r="J570" s="286" t="s">
        <v>1327</v>
      </c>
      <c r="K570" s="609">
        <v>6</v>
      </c>
    </row>
    <row r="571" spans="1:13" ht="36" outlineLevel="4">
      <c r="A571" s="608" t="s">
        <v>542</v>
      </c>
      <c r="B571" s="6" t="s">
        <v>543</v>
      </c>
      <c r="C571" s="6" t="s">
        <v>1895</v>
      </c>
      <c r="D571" s="7" t="s">
        <v>2</v>
      </c>
      <c r="E571" s="8" t="s">
        <v>9</v>
      </c>
      <c r="F571" s="17">
        <v>4.5</v>
      </c>
      <c r="G571" s="20">
        <v>19140</v>
      </c>
      <c r="H571" s="21">
        <v>7853</v>
      </c>
      <c r="I571" s="20"/>
      <c r="J571" s="286" t="s">
        <v>1327</v>
      </c>
      <c r="K571" s="609">
        <v>6</v>
      </c>
    </row>
    <row r="572" spans="1:13" ht="36.75" outlineLevel="4" thickBot="1">
      <c r="A572" s="610" t="s">
        <v>550</v>
      </c>
      <c r="B572" s="48" t="s">
        <v>551</v>
      </c>
      <c r="C572" s="48" t="s">
        <v>1896</v>
      </c>
      <c r="D572" s="46" t="s">
        <v>2</v>
      </c>
      <c r="E572" s="49" t="s">
        <v>9</v>
      </c>
      <c r="F572" s="47">
        <v>5.5</v>
      </c>
      <c r="G572" s="50">
        <v>18240</v>
      </c>
      <c r="H572" s="51">
        <v>9598</v>
      </c>
      <c r="I572" s="50"/>
      <c r="J572" s="287" t="s">
        <v>1327</v>
      </c>
      <c r="K572" s="611">
        <v>6</v>
      </c>
    </row>
    <row r="573" spans="1:13" s="5" customFormat="1" outlineLevel="3">
      <c r="A573" s="310"/>
      <c r="B573" s="311">
        <f>SUBTOTAL(3,B564:B572)</f>
        <v>9</v>
      </c>
      <c r="C573" s="311"/>
      <c r="D573" s="313"/>
      <c r="E573" s="408"/>
      <c r="F573" s="314"/>
      <c r="G573" s="409"/>
      <c r="H573" s="410"/>
      <c r="I573" s="409"/>
      <c r="J573" s="317" t="s">
        <v>2103</v>
      </c>
      <c r="K573" s="411"/>
      <c r="L573" s="501"/>
      <c r="M573" s="622"/>
    </row>
    <row r="574" spans="1:13" s="5" customFormat="1" ht="18.75" outlineLevel="2" thickBot="1">
      <c r="A574" s="319"/>
      <c r="B574" s="320"/>
      <c r="C574" s="320"/>
      <c r="D574" s="322"/>
      <c r="E574" s="412"/>
      <c r="F574" s="323">
        <f>SUBTOTAL(9,F564:F572)</f>
        <v>32.5</v>
      </c>
      <c r="G574" s="413"/>
      <c r="H574" s="414">
        <f>SUBTOTAL(9,H564:H572)</f>
        <v>63045</v>
      </c>
      <c r="I574" s="413">
        <f>SUBTOTAL(9,I564:I572)</f>
        <v>2143</v>
      </c>
      <c r="J574" s="326" t="s">
        <v>1385</v>
      </c>
      <c r="K574" s="415"/>
      <c r="L574" s="501"/>
      <c r="M574" s="622"/>
    </row>
    <row r="575" spans="1:13" ht="36" outlineLevel="4">
      <c r="A575" s="570" t="s">
        <v>1166</v>
      </c>
      <c r="B575" s="206" t="s">
        <v>1167</v>
      </c>
      <c r="C575" s="206" t="s">
        <v>1897</v>
      </c>
      <c r="D575" s="207" t="s">
        <v>2</v>
      </c>
      <c r="E575" s="207" t="s">
        <v>3</v>
      </c>
      <c r="F575" s="208">
        <v>1</v>
      </c>
      <c r="G575" s="209">
        <v>3840</v>
      </c>
      <c r="H575" s="209">
        <v>2097</v>
      </c>
      <c r="I575" s="208"/>
      <c r="J575" s="205" t="s">
        <v>1328</v>
      </c>
      <c r="K575" s="571">
        <v>12</v>
      </c>
    </row>
    <row r="576" spans="1:13" ht="24" outlineLevel="4">
      <c r="A576" s="566" t="s">
        <v>1170</v>
      </c>
      <c r="B576" s="196" t="s">
        <v>1171</v>
      </c>
      <c r="C576" s="196" t="s">
        <v>1898</v>
      </c>
      <c r="D576" s="197" t="s">
        <v>2</v>
      </c>
      <c r="E576" s="197" t="s">
        <v>9</v>
      </c>
      <c r="F576" s="198">
        <v>3.2</v>
      </c>
      <c r="G576" s="199">
        <v>15240</v>
      </c>
      <c r="H576" s="199">
        <v>5173</v>
      </c>
      <c r="I576" s="198"/>
      <c r="J576" s="195" t="s">
        <v>1328</v>
      </c>
      <c r="K576" s="567">
        <v>12</v>
      </c>
    </row>
    <row r="577" spans="1:13" ht="36" outlineLevel="4">
      <c r="A577" s="566" t="s">
        <v>1178</v>
      </c>
      <c r="B577" s="196" t="s">
        <v>1179</v>
      </c>
      <c r="C577" s="196" t="s">
        <v>1899</v>
      </c>
      <c r="D577" s="197" t="s">
        <v>2</v>
      </c>
      <c r="E577" s="197" t="s">
        <v>3</v>
      </c>
      <c r="F577" s="198">
        <v>3</v>
      </c>
      <c r="G577" s="199">
        <v>8280</v>
      </c>
      <c r="H577" s="199">
        <v>6292</v>
      </c>
      <c r="I577" s="198"/>
      <c r="J577" s="195" t="s">
        <v>1328</v>
      </c>
      <c r="K577" s="567">
        <v>12</v>
      </c>
      <c r="L577" s="501" t="s">
        <v>2124</v>
      </c>
    </row>
    <row r="578" spans="1:13" ht="36" outlineLevel="4">
      <c r="A578" s="566" t="s">
        <v>1180</v>
      </c>
      <c r="B578" s="196" t="s">
        <v>1181</v>
      </c>
      <c r="C578" s="196" t="s">
        <v>1900</v>
      </c>
      <c r="D578" s="197" t="s">
        <v>2</v>
      </c>
      <c r="E578" s="197" t="s">
        <v>3</v>
      </c>
      <c r="F578" s="198">
        <v>1.5</v>
      </c>
      <c r="G578" s="199">
        <v>11040</v>
      </c>
      <c r="H578" s="199">
        <v>3146</v>
      </c>
      <c r="I578" s="198"/>
      <c r="J578" s="195" t="s">
        <v>1328</v>
      </c>
      <c r="K578" s="567">
        <v>12</v>
      </c>
      <c r="L578" s="501" t="s">
        <v>2124</v>
      </c>
    </row>
    <row r="579" spans="1:13" ht="36" outlineLevel="4">
      <c r="A579" s="566" t="s">
        <v>1204</v>
      </c>
      <c r="B579" s="196" t="s">
        <v>1205</v>
      </c>
      <c r="C579" s="196" t="s">
        <v>1901</v>
      </c>
      <c r="D579" s="197" t="s">
        <v>2</v>
      </c>
      <c r="E579" s="197" t="s">
        <v>3</v>
      </c>
      <c r="F579" s="198">
        <v>5</v>
      </c>
      <c r="G579" s="199">
        <v>13080</v>
      </c>
      <c r="H579" s="199">
        <v>10486</v>
      </c>
      <c r="I579" s="198"/>
      <c r="J579" s="195" t="s">
        <v>1328</v>
      </c>
      <c r="K579" s="567">
        <v>12</v>
      </c>
    </row>
    <row r="580" spans="1:13" ht="48.75" outlineLevel="4" thickBot="1">
      <c r="A580" s="584" t="s">
        <v>1213</v>
      </c>
      <c r="B580" s="251" t="s">
        <v>1214</v>
      </c>
      <c r="C580" s="251" t="s">
        <v>1902</v>
      </c>
      <c r="D580" s="252" t="s">
        <v>56</v>
      </c>
      <c r="E580" s="252" t="s">
        <v>3</v>
      </c>
      <c r="F580" s="253">
        <v>0.5</v>
      </c>
      <c r="G580" s="254">
        <v>1200</v>
      </c>
      <c r="H580" s="254">
        <v>1342</v>
      </c>
      <c r="I580" s="254"/>
      <c r="J580" s="250" t="s">
        <v>1328</v>
      </c>
      <c r="K580" s="585">
        <v>12</v>
      </c>
    </row>
    <row r="581" spans="1:13" s="5" customFormat="1" outlineLevel="3">
      <c r="A581" s="431"/>
      <c r="B581" s="432">
        <f>SUBTOTAL(3,B575:B580)</f>
        <v>6</v>
      </c>
      <c r="C581" s="432"/>
      <c r="D581" s="433"/>
      <c r="E581" s="433"/>
      <c r="F581" s="434"/>
      <c r="G581" s="435"/>
      <c r="H581" s="435"/>
      <c r="I581" s="435"/>
      <c r="J581" s="436" t="s">
        <v>2104</v>
      </c>
      <c r="K581" s="437"/>
      <c r="L581" s="501"/>
      <c r="M581" s="622"/>
    </row>
    <row r="582" spans="1:13" s="5" customFormat="1" ht="18.75" outlineLevel="2" thickBot="1">
      <c r="A582" s="438"/>
      <c r="B582" s="439"/>
      <c r="C582" s="439"/>
      <c r="D582" s="440"/>
      <c r="E582" s="440"/>
      <c r="F582" s="441">
        <f>SUBTOTAL(9,F575:F580)</f>
        <v>14.2</v>
      </c>
      <c r="G582" s="442"/>
      <c r="H582" s="442">
        <f>SUBTOTAL(9,H575:H580)</f>
        <v>28536</v>
      </c>
      <c r="I582" s="442">
        <f>SUBTOTAL(9,I575:I580)</f>
        <v>0</v>
      </c>
      <c r="J582" s="443" t="s">
        <v>1386</v>
      </c>
      <c r="K582" s="444"/>
      <c r="L582" s="501"/>
      <c r="M582" s="623"/>
    </row>
    <row r="583" spans="1:13" ht="60" outlineLevel="4">
      <c r="A583" s="602" t="s">
        <v>482</v>
      </c>
      <c r="B583" s="240" t="s">
        <v>483</v>
      </c>
      <c r="C583" s="240" t="s">
        <v>1903</v>
      </c>
      <c r="D583" s="92" t="s">
        <v>2</v>
      </c>
      <c r="E583" s="241" t="s">
        <v>9</v>
      </c>
      <c r="F583" s="94">
        <v>8.6</v>
      </c>
      <c r="G583" s="95">
        <v>28680</v>
      </c>
      <c r="H583" s="96">
        <v>15328</v>
      </c>
      <c r="I583" s="242"/>
      <c r="J583" s="239" t="s">
        <v>1329</v>
      </c>
      <c r="K583" s="582">
        <v>5</v>
      </c>
    </row>
    <row r="584" spans="1:13" ht="48" outlineLevel="4">
      <c r="A584" s="562" t="s">
        <v>498</v>
      </c>
      <c r="B584" s="113" t="s">
        <v>499</v>
      </c>
      <c r="C584" s="113" t="s">
        <v>1904</v>
      </c>
      <c r="D584" s="99" t="s">
        <v>2</v>
      </c>
      <c r="E584" s="100" t="s">
        <v>9</v>
      </c>
      <c r="F584" s="101">
        <v>1</v>
      </c>
      <c r="G584" s="102">
        <v>3900</v>
      </c>
      <c r="H584" s="103">
        <v>1782</v>
      </c>
      <c r="I584" s="104"/>
      <c r="J584" s="98" t="s">
        <v>1329</v>
      </c>
      <c r="K584" s="531">
        <v>5</v>
      </c>
    </row>
    <row r="585" spans="1:13" ht="24" outlineLevel="4">
      <c r="A585" s="562" t="s">
        <v>508</v>
      </c>
      <c r="B585" s="113" t="s">
        <v>509</v>
      </c>
      <c r="C585" s="113" t="s">
        <v>1905</v>
      </c>
      <c r="D585" s="99" t="s">
        <v>2</v>
      </c>
      <c r="E585" s="100" t="s">
        <v>3</v>
      </c>
      <c r="F585" s="101">
        <v>7.6</v>
      </c>
      <c r="G585" s="102">
        <v>17760</v>
      </c>
      <c r="H585" s="103">
        <v>17760</v>
      </c>
      <c r="I585" s="104">
        <v>1204</v>
      </c>
      <c r="J585" s="98" t="s">
        <v>1329</v>
      </c>
      <c r="K585" s="531">
        <v>5</v>
      </c>
      <c r="L585" s="501" t="s">
        <v>2124</v>
      </c>
    </row>
    <row r="586" spans="1:13" ht="24" outlineLevel="4">
      <c r="A586" s="562" t="s">
        <v>514</v>
      </c>
      <c r="B586" s="113" t="s">
        <v>515</v>
      </c>
      <c r="C586" s="113" t="s">
        <v>1906</v>
      </c>
      <c r="D586" s="99" t="s">
        <v>2</v>
      </c>
      <c r="E586" s="100" t="s">
        <v>9</v>
      </c>
      <c r="F586" s="101">
        <v>3.0834999999999999</v>
      </c>
      <c r="G586" s="102">
        <v>16080</v>
      </c>
      <c r="H586" s="103">
        <v>5496</v>
      </c>
      <c r="I586" s="104"/>
      <c r="J586" s="98" t="s">
        <v>1329</v>
      </c>
      <c r="K586" s="531">
        <v>5</v>
      </c>
    </row>
    <row r="587" spans="1:13" ht="24" outlineLevel="4">
      <c r="A587" s="562" t="s">
        <v>516</v>
      </c>
      <c r="B587" s="113" t="s">
        <v>517</v>
      </c>
      <c r="C587" s="113" t="s">
        <v>1907</v>
      </c>
      <c r="D587" s="99" t="s">
        <v>2</v>
      </c>
      <c r="E587" s="100" t="s">
        <v>9</v>
      </c>
      <c r="F587" s="101">
        <v>16.973500000000001</v>
      </c>
      <c r="G587" s="102">
        <v>66000</v>
      </c>
      <c r="H587" s="103">
        <v>30253</v>
      </c>
      <c r="I587" s="104"/>
      <c r="J587" s="98" t="s">
        <v>1329</v>
      </c>
      <c r="K587" s="531">
        <v>5</v>
      </c>
    </row>
    <row r="588" spans="1:13" ht="24" outlineLevel="4">
      <c r="A588" s="562" t="s">
        <v>522</v>
      </c>
      <c r="B588" s="113" t="s">
        <v>523</v>
      </c>
      <c r="C588" s="113" t="s">
        <v>1908</v>
      </c>
      <c r="D588" s="99" t="s">
        <v>2</v>
      </c>
      <c r="E588" s="100" t="s">
        <v>9</v>
      </c>
      <c r="F588" s="101">
        <v>16.399999999999999</v>
      </c>
      <c r="G588" s="102">
        <v>43200</v>
      </c>
      <c r="H588" s="103">
        <v>29231</v>
      </c>
      <c r="I588" s="104"/>
      <c r="J588" s="98" t="s">
        <v>1329</v>
      </c>
      <c r="K588" s="531">
        <v>5</v>
      </c>
    </row>
    <row r="589" spans="1:13" ht="36.75" outlineLevel="4" thickBot="1">
      <c r="A589" s="580" t="s">
        <v>524</v>
      </c>
      <c r="B589" s="233" t="s">
        <v>1269</v>
      </c>
      <c r="C589" s="233" t="s">
        <v>1909</v>
      </c>
      <c r="D589" s="263" t="s">
        <v>56</v>
      </c>
      <c r="E589" s="234" t="s">
        <v>3</v>
      </c>
      <c r="F589" s="236">
        <v>1.5</v>
      </c>
      <c r="G589" s="266">
        <v>6960</v>
      </c>
      <c r="H589" s="265">
        <v>3122</v>
      </c>
      <c r="I589" s="288"/>
      <c r="J589" s="215" t="s">
        <v>1329</v>
      </c>
      <c r="K589" s="612">
        <v>5</v>
      </c>
    </row>
    <row r="590" spans="1:13" s="5" customFormat="1" outlineLevel="3">
      <c r="A590" s="310"/>
      <c r="B590" s="311">
        <f>SUBTOTAL(3,B583:B589)</f>
        <v>7</v>
      </c>
      <c r="C590" s="311"/>
      <c r="D590" s="312"/>
      <c r="E590" s="313"/>
      <c r="F590" s="314"/>
      <c r="G590" s="315"/>
      <c r="H590" s="316"/>
      <c r="I590" s="315"/>
      <c r="J590" s="317" t="s">
        <v>2105</v>
      </c>
      <c r="K590" s="318"/>
      <c r="L590" s="501"/>
      <c r="M590" s="622"/>
    </row>
    <row r="591" spans="1:13" s="5" customFormat="1" ht="18.75" outlineLevel="2" thickBot="1">
      <c r="A591" s="319"/>
      <c r="B591" s="320"/>
      <c r="C591" s="320"/>
      <c r="D591" s="321"/>
      <c r="E591" s="322"/>
      <c r="F591" s="323">
        <f>SUBTOTAL(9,F583:F589)</f>
        <v>55.157000000000004</v>
      </c>
      <c r="G591" s="324"/>
      <c r="H591" s="325">
        <f>SUBTOTAL(9,H583:H589)</f>
        <v>102972</v>
      </c>
      <c r="I591" s="324">
        <f>SUBTOTAL(9,I583:I589)</f>
        <v>1204</v>
      </c>
      <c r="J591" s="326" t="s">
        <v>1387</v>
      </c>
      <c r="K591" s="327"/>
      <c r="L591" s="501"/>
      <c r="M591" s="623"/>
    </row>
    <row r="592" spans="1:13" ht="36" outlineLevel="4">
      <c r="A592" s="581" t="s">
        <v>104</v>
      </c>
      <c r="B592" s="240" t="s">
        <v>105</v>
      </c>
      <c r="C592" s="240" t="s">
        <v>1910</v>
      </c>
      <c r="D592" s="92" t="s">
        <v>2</v>
      </c>
      <c r="E592" s="241" t="s">
        <v>3</v>
      </c>
      <c r="F592" s="94">
        <v>3.1659999999999999</v>
      </c>
      <c r="G592" s="95">
        <v>22680</v>
      </c>
      <c r="H592" s="96">
        <v>7110</v>
      </c>
      <c r="I592" s="242"/>
      <c r="J592" s="239" t="s">
        <v>1330</v>
      </c>
      <c r="K592" s="582">
        <v>2</v>
      </c>
    </row>
    <row r="593" spans="1:13" ht="24" outlineLevel="4">
      <c r="A593" s="530" t="s">
        <v>110</v>
      </c>
      <c r="B593" s="113" t="s">
        <v>111</v>
      </c>
      <c r="C593" s="113" t="s">
        <v>1911</v>
      </c>
      <c r="D593" s="99" t="s">
        <v>2</v>
      </c>
      <c r="E593" s="100" t="s">
        <v>9</v>
      </c>
      <c r="F593" s="101">
        <v>5.4989999999999997</v>
      </c>
      <c r="G593" s="102">
        <v>21240</v>
      </c>
      <c r="H593" s="103">
        <v>9879</v>
      </c>
      <c r="I593" s="104"/>
      <c r="J593" s="98" t="s">
        <v>1330</v>
      </c>
      <c r="K593" s="531">
        <v>2</v>
      </c>
    </row>
    <row r="594" spans="1:13" ht="48" outlineLevel="4">
      <c r="A594" s="530" t="s">
        <v>136</v>
      </c>
      <c r="B594" s="113" t="s">
        <v>137</v>
      </c>
      <c r="C594" s="113" t="s">
        <v>1912</v>
      </c>
      <c r="D594" s="99" t="s">
        <v>2</v>
      </c>
      <c r="E594" s="100" t="s">
        <v>6</v>
      </c>
      <c r="F594" s="101">
        <v>2.7749999999999999</v>
      </c>
      <c r="G594" s="102">
        <v>11688</v>
      </c>
      <c r="H594" s="103">
        <v>3739</v>
      </c>
      <c r="I594" s="104"/>
      <c r="J594" s="98" t="s">
        <v>1330</v>
      </c>
      <c r="K594" s="531">
        <v>2</v>
      </c>
    </row>
    <row r="595" spans="1:13" ht="24" outlineLevel="4">
      <c r="A595" s="530" t="s">
        <v>144</v>
      </c>
      <c r="B595" s="113" t="s">
        <v>145</v>
      </c>
      <c r="C595" s="113" t="s">
        <v>1913</v>
      </c>
      <c r="D595" s="99" t="s">
        <v>2</v>
      </c>
      <c r="E595" s="100" t="s">
        <v>3</v>
      </c>
      <c r="F595" s="101">
        <v>5.1660000000000004</v>
      </c>
      <c r="G595" s="102">
        <v>23880</v>
      </c>
      <c r="H595" s="103">
        <v>11601</v>
      </c>
      <c r="I595" s="104"/>
      <c r="J595" s="98" t="s">
        <v>1330</v>
      </c>
      <c r="K595" s="531">
        <v>2</v>
      </c>
    </row>
    <row r="596" spans="1:13" ht="24" outlineLevel="4">
      <c r="A596" s="530" t="s">
        <v>146</v>
      </c>
      <c r="B596" s="113" t="s">
        <v>147</v>
      </c>
      <c r="C596" s="113" t="s">
        <v>1914</v>
      </c>
      <c r="D596" s="99" t="s">
        <v>2</v>
      </c>
      <c r="E596" s="100" t="s">
        <v>3</v>
      </c>
      <c r="F596" s="101">
        <v>2.165</v>
      </c>
      <c r="G596" s="102">
        <v>7560</v>
      </c>
      <c r="H596" s="103">
        <v>4862</v>
      </c>
      <c r="I596" s="104"/>
      <c r="J596" s="98" t="s">
        <v>1330</v>
      </c>
      <c r="K596" s="531">
        <v>2</v>
      </c>
      <c r="L596" s="501" t="s">
        <v>2124</v>
      </c>
    </row>
    <row r="597" spans="1:13" ht="24" outlineLevel="4">
      <c r="A597" s="530" t="s">
        <v>178</v>
      </c>
      <c r="B597" s="113" t="s">
        <v>179</v>
      </c>
      <c r="C597" s="113" t="s">
        <v>1915</v>
      </c>
      <c r="D597" s="99" t="s">
        <v>2</v>
      </c>
      <c r="E597" s="100" t="s">
        <v>3</v>
      </c>
      <c r="F597" s="101">
        <v>10.666</v>
      </c>
      <c r="G597" s="102">
        <v>23880</v>
      </c>
      <c r="H597" s="103">
        <v>23880</v>
      </c>
      <c r="I597" s="104">
        <v>72</v>
      </c>
      <c r="J597" s="98" t="s">
        <v>1330</v>
      </c>
      <c r="K597" s="531">
        <v>2</v>
      </c>
      <c r="L597" s="501" t="s">
        <v>2124</v>
      </c>
    </row>
    <row r="598" spans="1:13" ht="60.75" outlineLevel="4" thickBot="1">
      <c r="A598" s="553" t="s">
        <v>700</v>
      </c>
      <c r="B598" s="125" t="s">
        <v>701</v>
      </c>
      <c r="C598" s="125" t="s">
        <v>1916</v>
      </c>
      <c r="D598" s="179" t="s">
        <v>2</v>
      </c>
      <c r="E598" s="165" t="s">
        <v>6</v>
      </c>
      <c r="F598" s="180">
        <v>4.1079999999999997</v>
      </c>
      <c r="G598" s="181">
        <v>10931</v>
      </c>
      <c r="H598" s="181">
        <v>6489</v>
      </c>
      <c r="I598" s="181"/>
      <c r="J598" s="182" t="s">
        <v>1330</v>
      </c>
      <c r="K598" s="557">
        <v>8</v>
      </c>
    </row>
    <row r="599" spans="1:13" s="5" customFormat="1" outlineLevel="3">
      <c r="A599" s="473"/>
      <c r="B599" s="353">
        <f>SUBTOTAL(3,B592:B598)</f>
        <v>7</v>
      </c>
      <c r="C599" s="353"/>
      <c r="D599" s="355"/>
      <c r="E599" s="355"/>
      <c r="F599" s="356"/>
      <c r="G599" s="357"/>
      <c r="H599" s="357"/>
      <c r="I599" s="357"/>
      <c r="J599" s="474" t="s">
        <v>2106</v>
      </c>
      <c r="K599" s="475"/>
      <c r="L599" s="501"/>
      <c r="M599" s="622"/>
    </row>
    <row r="600" spans="1:13" s="5" customFormat="1" ht="18.75" outlineLevel="2" thickBot="1">
      <c r="A600" s="476"/>
      <c r="B600" s="361"/>
      <c r="C600" s="361"/>
      <c r="D600" s="363"/>
      <c r="E600" s="363"/>
      <c r="F600" s="364">
        <f>SUBTOTAL(9,F592:F598)</f>
        <v>33.545000000000002</v>
      </c>
      <c r="G600" s="365"/>
      <c r="H600" s="365">
        <f>SUBTOTAL(9,H592:H598)</f>
        <v>67560</v>
      </c>
      <c r="I600" s="365">
        <f>SUBTOTAL(9,I592:I598)</f>
        <v>72</v>
      </c>
      <c r="J600" s="477" t="s">
        <v>1388</v>
      </c>
      <c r="K600" s="478"/>
      <c r="L600" s="501"/>
      <c r="M600" s="622"/>
    </row>
    <row r="601" spans="1:13" ht="48" outlineLevel="4">
      <c r="A601" s="602" t="s">
        <v>486</v>
      </c>
      <c r="B601" s="240" t="s">
        <v>487</v>
      </c>
      <c r="C601" s="240" t="s">
        <v>1917</v>
      </c>
      <c r="D601" s="92" t="s">
        <v>2</v>
      </c>
      <c r="E601" s="241" t="s">
        <v>9</v>
      </c>
      <c r="F601" s="94">
        <v>5.8</v>
      </c>
      <c r="G601" s="95">
        <v>16800</v>
      </c>
      <c r="H601" s="96">
        <v>10338</v>
      </c>
      <c r="I601" s="242"/>
      <c r="J601" s="239" t="s">
        <v>1331</v>
      </c>
      <c r="K601" s="582">
        <v>5</v>
      </c>
    </row>
    <row r="602" spans="1:13" ht="24" outlineLevel="4">
      <c r="A602" s="562" t="s">
        <v>569</v>
      </c>
      <c r="B602" s="113" t="s">
        <v>570</v>
      </c>
      <c r="C602" s="113" t="s">
        <v>1918</v>
      </c>
      <c r="D602" s="100" t="s">
        <v>2</v>
      </c>
      <c r="E602" s="189" t="s">
        <v>3</v>
      </c>
      <c r="F602" s="101">
        <v>5.25</v>
      </c>
      <c r="G602" s="190">
        <v>22500</v>
      </c>
      <c r="H602" s="191">
        <v>11653</v>
      </c>
      <c r="I602" s="190"/>
      <c r="J602" s="98" t="s">
        <v>1331</v>
      </c>
      <c r="K602" s="563">
        <v>7</v>
      </c>
    </row>
    <row r="603" spans="1:13" ht="36" outlineLevel="4">
      <c r="A603" s="562" t="s">
        <v>589</v>
      </c>
      <c r="B603" s="113" t="s">
        <v>590</v>
      </c>
      <c r="C603" s="113" t="s">
        <v>1919</v>
      </c>
      <c r="D603" s="100" t="s">
        <v>2</v>
      </c>
      <c r="E603" s="189" t="s">
        <v>3</v>
      </c>
      <c r="F603" s="101">
        <v>2</v>
      </c>
      <c r="G603" s="190">
        <v>9120</v>
      </c>
      <c r="H603" s="191">
        <v>4439</v>
      </c>
      <c r="I603" s="190"/>
      <c r="J603" s="98" t="s">
        <v>1331</v>
      </c>
      <c r="K603" s="563">
        <v>7</v>
      </c>
    </row>
    <row r="604" spans="1:13" ht="72" outlineLevel="4">
      <c r="A604" s="562" t="s">
        <v>620</v>
      </c>
      <c r="B604" s="113" t="s">
        <v>621</v>
      </c>
      <c r="C604" s="113" t="s">
        <v>1920</v>
      </c>
      <c r="D604" s="100" t="s">
        <v>2</v>
      </c>
      <c r="E604" s="189" t="s">
        <v>9</v>
      </c>
      <c r="F604" s="101">
        <v>4.3994999999999997</v>
      </c>
      <c r="G604" s="190">
        <v>17808</v>
      </c>
      <c r="H604" s="191">
        <v>7812</v>
      </c>
      <c r="I604" s="190"/>
      <c r="J604" s="98" t="s">
        <v>1331</v>
      </c>
      <c r="K604" s="563">
        <v>7</v>
      </c>
    </row>
    <row r="605" spans="1:13" ht="36" outlineLevel="4">
      <c r="A605" s="562" t="s">
        <v>626</v>
      </c>
      <c r="B605" s="113" t="s">
        <v>627</v>
      </c>
      <c r="C605" s="113" t="s">
        <v>1921</v>
      </c>
      <c r="D605" s="100" t="s">
        <v>2</v>
      </c>
      <c r="E605" s="189" t="s">
        <v>3</v>
      </c>
      <c r="F605" s="101">
        <v>6.95</v>
      </c>
      <c r="G605" s="190">
        <v>18360</v>
      </c>
      <c r="H605" s="191">
        <v>15427</v>
      </c>
      <c r="I605" s="190"/>
      <c r="J605" s="98" t="s">
        <v>1331</v>
      </c>
      <c r="K605" s="563">
        <v>7</v>
      </c>
    </row>
    <row r="606" spans="1:13" ht="48.75" outlineLevel="4" thickBot="1">
      <c r="A606" s="574" t="s">
        <v>197</v>
      </c>
      <c r="B606" s="216" t="s">
        <v>1261</v>
      </c>
      <c r="C606" s="216" t="s">
        <v>1922</v>
      </c>
      <c r="D606" s="290" t="s">
        <v>56</v>
      </c>
      <c r="E606" s="217" t="s">
        <v>3</v>
      </c>
      <c r="F606" s="219">
        <v>1</v>
      </c>
      <c r="G606" s="289">
        <v>4896</v>
      </c>
      <c r="H606" s="265">
        <v>2112</v>
      </c>
      <c r="I606" s="288"/>
      <c r="J606" s="215" t="s">
        <v>1331</v>
      </c>
      <c r="K606" s="612">
        <v>2</v>
      </c>
    </row>
    <row r="607" spans="1:13" s="5" customFormat="1" outlineLevel="3">
      <c r="A607" s="310"/>
      <c r="B607" s="459">
        <f>SUBTOTAL(3,B601:B606)</f>
        <v>6</v>
      </c>
      <c r="C607" s="459"/>
      <c r="D607" s="312"/>
      <c r="E607" s="313"/>
      <c r="F607" s="314"/>
      <c r="G607" s="315"/>
      <c r="H607" s="316"/>
      <c r="I607" s="315"/>
      <c r="J607" s="317" t="s">
        <v>2107</v>
      </c>
      <c r="K607" s="318"/>
      <c r="L607" s="501"/>
      <c r="M607" s="622"/>
    </row>
    <row r="608" spans="1:13" s="5" customFormat="1" ht="18.75" outlineLevel="2" thickBot="1">
      <c r="A608" s="319"/>
      <c r="B608" s="460"/>
      <c r="C608" s="460"/>
      <c r="D608" s="321"/>
      <c r="E608" s="322"/>
      <c r="F608" s="323">
        <f>SUBTOTAL(9,F601:F606)</f>
        <v>25.3995</v>
      </c>
      <c r="G608" s="324"/>
      <c r="H608" s="325">
        <f>SUBTOTAL(9,H601:H606)</f>
        <v>51781</v>
      </c>
      <c r="I608" s="324">
        <f>SUBTOTAL(9,I601:I606)</f>
        <v>0</v>
      </c>
      <c r="J608" s="326" t="s">
        <v>1389</v>
      </c>
      <c r="K608" s="327"/>
      <c r="L608" s="501"/>
      <c r="M608" s="623"/>
    </row>
    <row r="609" spans="1:13" ht="24" outlineLevel="4">
      <c r="A609" s="541" t="s">
        <v>278</v>
      </c>
      <c r="B609" s="115" t="s">
        <v>279</v>
      </c>
      <c r="C609" s="115" t="s">
        <v>1923</v>
      </c>
      <c r="D609" s="130" t="s">
        <v>2</v>
      </c>
      <c r="E609" s="130" t="s">
        <v>9</v>
      </c>
      <c r="F609" s="131">
        <v>1.5</v>
      </c>
      <c r="G609" s="132">
        <v>11520</v>
      </c>
      <c r="H609" s="132">
        <v>4995</v>
      </c>
      <c r="I609" s="133"/>
      <c r="J609" s="129" t="s">
        <v>1332</v>
      </c>
      <c r="K609" s="542">
        <v>4</v>
      </c>
    </row>
    <row r="610" spans="1:13" ht="48" outlineLevel="4">
      <c r="A610" s="543" t="s">
        <v>326</v>
      </c>
      <c r="B610" s="120" t="s">
        <v>327</v>
      </c>
      <c r="C610" s="120" t="s">
        <v>1924</v>
      </c>
      <c r="D610" s="135" t="s">
        <v>2</v>
      </c>
      <c r="E610" s="135" t="s">
        <v>3</v>
      </c>
      <c r="F610" s="136">
        <v>7</v>
      </c>
      <c r="G610" s="139">
        <v>19920</v>
      </c>
      <c r="H610" s="139">
        <v>14450</v>
      </c>
      <c r="I610" s="140"/>
      <c r="J610" s="134" t="s">
        <v>1332</v>
      </c>
      <c r="K610" s="544">
        <v>4</v>
      </c>
    </row>
    <row r="611" spans="1:13" ht="36" outlineLevel="4">
      <c r="A611" s="543" t="s">
        <v>344</v>
      </c>
      <c r="B611" s="120" t="s">
        <v>345</v>
      </c>
      <c r="C611" s="120" t="s">
        <v>1925</v>
      </c>
      <c r="D611" s="135" t="s">
        <v>2</v>
      </c>
      <c r="E611" s="135" t="s">
        <v>3</v>
      </c>
      <c r="F611" s="136">
        <v>3.5</v>
      </c>
      <c r="G611" s="139">
        <v>10320</v>
      </c>
      <c r="H611" s="139">
        <v>9167</v>
      </c>
      <c r="I611" s="140"/>
      <c r="J611" s="134" t="s">
        <v>1332</v>
      </c>
      <c r="K611" s="544">
        <v>4</v>
      </c>
    </row>
    <row r="612" spans="1:13" ht="24" outlineLevel="4">
      <c r="A612" s="543" t="s">
        <v>360</v>
      </c>
      <c r="B612" s="120" t="s">
        <v>361</v>
      </c>
      <c r="C612" s="120" t="s">
        <v>1926</v>
      </c>
      <c r="D612" s="135" t="s">
        <v>2</v>
      </c>
      <c r="E612" s="135" t="s">
        <v>3</v>
      </c>
      <c r="F612" s="136">
        <v>7</v>
      </c>
      <c r="G612" s="139">
        <v>21600</v>
      </c>
      <c r="H612" s="139">
        <v>14417</v>
      </c>
      <c r="I612" s="140"/>
      <c r="J612" s="134" t="s">
        <v>1332</v>
      </c>
      <c r="K612" s="544">
        <v>4</v>
      </c>
    </row>
    <row r="613" spans="1:13" ht="36" outlineLevel="4">
      <c r="A613" s="543" t="s">
        <v>384</v>
      </c>
      <c r="B613" s="120" t="s">
        <v>385</v>
      </c>
      <c r="C613" s="120" t="s">
        <v>1927</v>
      </c>
      <c r="D613" s="135" t="s">
        <v>2</v>
      </c>
      <c r="E613" s="135" t="s">
        <v>9</v>
      </c>
      <c r="F613" s="136">
        <v>5.5</v>
      </c>
      <c r="G613" s="137">
        <v>24000</v>
      </c>
      <c r="H613" s="137">
        <v>9246</v>
      </c>
      <c r="I613" s="138"/>
      <c r="J613" s="134" t="s">
        <v>1332</v>
      </c>
      <c r="K613" s="544">
        <v>4</v>
      </c>
    </row>
    <row r="614" spans="1:13" ht="48" outlineLevel="4">
      <c r="A614" s="543" t="s">
        <v>392</v>
      </c>
      <c r="B614" s="120" t="s">
        <v>393</v>
      </c>
      <c r="C614" s="120" t="s">
        <v>1928</v>
      </c>
      <c r="D614" s="135" t="s">
        <v>2</v>
      </c>
      <c r="E614" s="135" t="s">
        <v>6</v>
      </c>
      <c r="F614" s="136">
        <v>1.5</v>
      </c>
      <c r="G614" s="137">
        <v>8400</v>
      </c>
      <c r="H614" s="137">
        <v>3399</v>
      </c>
      <c r="I614" s="138"/>
      <c r="J614" s="134" t="s">
        <v>1332</v>
      </c>
      <c r="K614" s="544">
        <v>4</v>
      </c>
    </row>
    <row r="615" spans="1:13" ht="24" outlineLevel="4">
      <c r="A615" s="543" t="s">
        <v>394</v>
      </c>
      <c r="B615" s="120" t="s">
        <v>395</v>
      </c>
      <c r="C615" s="120" t="s">
        <v>1929</v>
      </c>
      <c r="D615" s="135" t="s">
        <v>2</v>
      </c>
      <c r="E615" s="135" t="s">
        <v>6</v>
      </c>
      <c r="F615" s="136">
        <v>1.5</v>
      </c>
      <c r="G615" s="137">
        <v>7560</v>
      </c>
      <c r="H615" s="137">
        <v>3555</v>
      </c>
      <c r="I615" s="138"/>
      <c r="J615" s="134" t="s">
        <v>1332</v>
      </c>
      <c r="K615" s="544">
        <v>4</v>
      </c>
    </row>
    <row r="616" spans="1:13" ht="36" outlineLevel="4">
      <c r="A616" s="543" t="s">
        <v>400</v>
      </c>
      <c r="B616" s="120" t="s">
        <v>401</v>
      </c>
      <c r="C616" s="120" t="s">
        <v>1930</v>
      </c>
      <c r="D616" s="135" t="s">
        <v>2</v>
      </c>
      <c r="E616" s="135" t="s">
        <v>3</v>
      </c>
      <c r="F616" s="136">
        <v>4.25</v>
      </c>
      <c r="G616" s="137">
        <v>17250</v>
      </c>
      <c r="H616" s="137">
        <v>10313</v>
      </c>
      <c r="I616" s="138"/>
      <c r="J616" s="134" t="s">
        <v>1332</v>
      </c>
      <c r="K616" s="544">
        <v>4</v>
      </c>
    </row>
    <row r="617" spans="1:13" ht="36" outlineLevel="4">
      <c r="A617" s="543" t="s">
        <v>402</v>
      </c>
      <c r="B617" s="120" t="s">
        <v>403</v>
      </c>
      <c r="C617" s="120" t="s">
        <v>1931</v>
      </c>
      <c r="D617" s="135" t="s">
        <v>2</v>
      </c>
      <c r="E617" s="135" t="s">
        <v>9</v>
      </c>
      <c r="F617" s="136">
        <v>4.4989999999999997</v>
      </c>
      <c r="G617" s="137">
        <v>54480</v>
      </c>
      <c r="H617" s="137">
        <v>8378</v>
      </c>
      <c r="I617" s="138"/>
      <c r="J617" s="134" t="s">
        <v>1332</v>
      </c>
      <c r="K617" s="544">
        <v>4</v>
      </c>
    </row>
    <row r="618" spans="1:13" ht="60" outlineLevel="4">
      <c r="A618" s="543" t="s">
        <v>426</v>
      </c>
      <c r="B618" s="120" t="s">
        <v>427</v>
      </c>
      <c r="C618" s="120" t="s">
        <v>1932</v>
      </c>
      <c r="D618" s="135" t="s">
        <v>2</v>
      </c>
      <c r="E618" s="135" t="s">
        <v>3</v>
      </c>
      <c r="F618" s="136">
        <v>5</v>
      </c>
      <c r="G618" s="137">
        <v>9360</v>
      </c>
      <c r="H618" s="137">
        <v>9360</v>
      </c>
      <c r="I618" s="291">
        <v>1874</v>
      </c>
      <c r="J618" s="134" t="s">
        <v>1332</v>
      </c>
      <c r="K618" s="544">
        <v>4</v>
      </c>
    </row>
    <row r="619" spans="1:13" ht="24" outlineLevel="4">
      <c r="A619" s="543" t="s">
        <v>430</v>
      </c>
      <c r="B619" s="120" t="s">
        <v>431</v>
      </c>
      <c r="C619" s="120" t="s">
        <v>1933</v>
      </c>
      <c r="D619" s="135" t="s">
        <v>2</v>
      </c>
      <c r="E619" s="135" t="s">
        <v>3</v>
      </c>
      <c r="F619" s="136">
        <v>4</v>
      </c>
      <c r="G619" s="137">
        <v>17100</v>
      </c>
      <c r="H619" s="137">
        <v>10016</v>
      </c>
      <c r="I619" s="138"/>
      <c r="J619" s="134" t="s">
        <v>1332</v>
      </c>
      <c r="K619" s="544">
        <v>4</v>
      </c>
    </row>
    <row r="620" spans="1:13" ht="24" outlineLevel="4">
      <c r="A620" s="543" t="s">
        <v>434</v>
      </c>
      <c r="B620" s="120" t="s">
        <v>435</v>
      </c>
      <c r="C620" s="120" t="s">
        <v>1934</v>
      </c>
      <c r="D620" s="135" t="s">
        <v>2</v>
      </c>
      <c r="E620" s="135" t="s">
        <v>3</v>
      </c>
      <c r="F620" s="136">
        <v>2</v>
      </c>
      <c r="G620" s="137">
        <v>14760</v>
      </c>
      <c r="H620" s="137">
        <v>6955</v>
      </c>
      <c r="I620" s="138"/>
      <c r="J620" s="134" t="s">
        <v>1332</v>
      </c>
      <c r="K620" s="544">
        <v>4</v>
      </c>
    </row>
    <row r="621" spans="1:13" ht="36.75" outlineLevel="4" thickBot="1">
      <c r="A621" s="553" t="s">
        <v>444</v>
      </c>
      <c r="B621" s="125" t="s">
        <v>445</v>
      </c>
      <c r="C621" s="125" t="s">
        <v>1935</v>
      </c>
      <c r="D621" s="165" t="s">
        <v>2</v>
      </c>
      <c r="E621" s="165" t="s">
        <v>9</v>
      </c>
      <c r="F621" s="166">
        <v>5</v>
      </c>
      <c r="G621" s="292">
        <v>15960</v>
      </c>
      <c r="H621" s="292">
        <v>8674</v>
      </c>
      <c r="I621" s="181"/>
      <c r="J621" s="155" t="s">
        <v>1332</v>
      </c>
      <c r="K621" s="613">
        <v>4</v>
      </c>
    </row>
    <row r="622" spans="1:13" s="5" customFormat="1" outlineLevel="3">
      <c r="A622" s="328"/>
      <c r="B622" s="329">
        <f>SUBTOTAL(3,B609:B621)</f>
        <v>13</v>
      </c>
      <c r="C622" s="329"/>
      <c r="D622" s="331"/>
      <c r="E622" s="331"/>
      <c r="F622" s="332"/>
      <c r="G622" s="386"/>
      <c r="H622" s="386"/>
      <c r="I622" s="333"/>
      <c r="J622" s="334" t="s">
        <v>2108</v>
      </c>
      <c r="K622" s="479"/>
      <c r="L622" s="501"/>
      <c r="M622" s="622"/>
    </row>
    <row r="623" spans="1:13" s="5" customFormat="1" ht="18.75" outlineLevel="2" thickBot="1">
      <c r="A623" s="336"/>
      <c r="B623" s="337"/>
      <c r="C623" s="337"/>
      <c r="D623" s="339"/>
      <c r="E623" s="339"/>
      <c r="F623" s="340">
        <f>SUBTOTAL(9,F609:F621)</f>
        <v>52.249000000000002</v>
      </c>
      <c r="G623" s="390"/>
      <c r="H623" s="390">
        <f>SUBTOTAL(9,H609:H621)</f>
        <v>112925</v>
      </c>
      <c r="I623" s="341">
        <f>SUBTOTAL(9,I609:I621)</f>
        <v>1874</v>
      </c>
      <c r="J623" s="342" t="s">
        <v>1390</v>
      </c>
      <c r="K623" s="480"/>
      <c r="L623" s="501"/>
      <c r="M623" s="623"/>
    </row>
    <row r="624" spans="1:13" ht="24" outlineLevel="4">
      <c r="A624" s="570" t="s">
        <v>1138</v>
      </c>
      <c r="B624" s="206" t="s">
        <v>1139</v>
      </c>
      <c r="C624" s="206" t="s">
        <v>1936</v>
      </c>
      <c r="D624" s="207" t="s">
        <v>2</v>
      </c>
      <c r="E624" s="207" t="s">
        <v>9</v>
      </c>
      <c r="F624" s="208">
        <v>2.375</v>
      </c>
      <c r="G624" s="209">
        <v>6120</v>
      </c>
      <c r="H624" s="209">
        <v>3839</v>
      </c>
      <c r="I624" s="208"/>
      <c r="J624" s="239" t="s">
        <v>1333</v>
      </c>
      <c r="K624" s="571">
        <v>12</v>
      </c>
      <c r="L624" s="501" t="s">
        <v>2124</v>
      </c>
    </row>
    <row r="625" spans="1:13" ht="24" outlineLevel="4">
      <c r="A625" s="562" t="s">
        <v>567</v>
      </c>
      <c r="B625" s="113" t="s">
        <v>568</v>
      </c>
      <c r="C625" s="113" t="s">
        <v>1937</v>
      </c>
      <c r="D625" s="100" t="s">
        <v>2</v>
      </c>
      <c r="E625" s="189" t="s">
        <v>3</v>
      </c>
      <c r="F625" s="101">
        <v>7</v>
      </c>
      <c r="G625" s="190">
        <v>28800</v>
      </c>
      <c r="H625" s="191">
        <v>15538</v>
      </c>
      <c r="I625" s="190"/>
      <c r="J625" s="98" t="s">
        <v>1333</v>
      </c>
      <c r="K625" s="563">
        <v>7</v>
      </c>
    </row>
    <row r="626" spans="1:13" outlineLevel="4">
      <c r="A626" s="562" t="s">
        <v>575</v>
      </c>
      <c r="B626" s="113" t="s">
        <v>576</v>
      </c>
      <c r="C626" s="113" t="s">
        <v>1938</v>
      </c>
      <c r="D626" s="100" t="s">
        <v>2</v>
      </c>
      <c r="E626" s="189" t="s">
        <v>9</v>
      </c>
      <c r="F626" s="101">
        <v>4</v>
      </c>
      <c r="G626" s="190">
        <v>6480</v>
      </c>
      <c r="H626" s="191">
        <v>6480</v>
      </c>
      <c r="I626" s="190">
        <v>623</v>
      </c>
      <c r="J626" s="98" t="s">
        <v>1333</v>
      </c>
      <c r="K626" s="563">
        <v>7</v>
      </c>
    </row>
    <row r="627" spans="1:13" ht="48" outlineLevel="4">
      <c r="A627" s="562" t="s">
        <v>581</v>
      </c>
      <c r="B627" s="113" t="s">
        <v>582</v>
      </c>
      <c r="C627" s="113" t="s">
        <v>1939</v>
      </c>
      <c r="D627" s="100" t="s">
        <v>2</v>
      </c>
      <c r="E627" s="189" t="s">
        <v>9</v>
      </c>
      <c r="F627" s="101">
        <v>4.62</v>
      </c>
      <c r="G627" s="190">
        <v>19200</v>
      </c>
      <c r="H627" s="191">
        <v>8204</v>
      </c>
      <c r="I627" s="190"/>
      <c r="J627" s="98" t="s">
        <v>1333</v>
      </c>
      <c r="K627" s="563">
        <v>7</v>
      </c>
    </row>
    <row r="628" spans="1:13" ht="24" outlineLevel="4">
      <c r="A628" s="562" t="s">
        <v>593</v>
      </c>
      <c r="B628" s="113" t="s">
        <v>594</v>
      </c>
      <c r="C628" s="113" t="s">
        <v>1940</v>
      </c>
      <c r="D628" s="100" t="s">
        <v>2</v>
      </c>
      <c r="E628" s="189" t="s">
        <v>9</v>
      </c>
      <c r="F628" s="101">
        <v>3.0834999999999999</v>
      </c>
      <c r="G628" s="190">
        <v>15960</v>
      </c>
      <c r="H628" s="191">
        <v>5476</v>
      </c>
      <c r="I628" s="190"/>
      <c r="J628" s="98" t="s">
        <v>1333</v>
      </c>
      <c r="K628" s="563">
        <v>7</v>
      </c>
    </row>
    <row r="629" spans="1:13" ht="36" outlineLevel="4">
      <c r="A629" s="562" t="s">
        <v>598</v>
      </c>
      <c r="B629" s="113" t="s">
        <v>599</v>
      </c>
      <c r="C629" s="113" t="s">
        <v>1941</v>
      </c>
      <c r="D629" s="100" t="s">
        <v>2</v>
      </c>
      <c r="E629" s="189" t="s">
        <v>3</v>
      </c>
      <c r="F629" s="101">
        <v>1</v>
      </c>
      <c r="G629" s="190">
        <v>2940</v>
      </c>
      <c r="H629" s="191">
        <v>2220</v>
      </c>
      <c r="I629" s="190"/>
      <c r="J629" s="98" t="s">
        <v>1333</v>
      </c>
      <c r="K629" s="563">
        <v>7</v>
      </c>
    </row>
    <row r="630" spans="1:13" ht="24" outlineLevel="4">
      <c r="A630" s="562" t="s">
        <v>642</v>
      </c>
      <c r="B630" s="113" t="s">
        <v>643</v>
      </c>
      <c r="C630" s="113" t="s">
        <v>1942</v>
      </c>
      <c r="D630" s="100" t="s">
        <v>2</v>
      </c>
      <c r="E630" s="189" t="s">
        <v>9</v>
      </c>
      <c r="F630" s="101">
        <v>2</v>
      </c>
      <c r="G630" s="190">
        <v>4320</v>
      </c>
      <c r="H630" s="191">
        <v>3552</v>
      </c>
      <c r="I630" s="190"/>
      <c r="J630" s="98" t="s">
        <v>1333</v>
      </c>
      <c r="K630" s="563">
        <v>7</v>
      </c>
    </row>
    <row r="631" spans="1:13" ht="60" outlineLevel="4">
      <c r="A631" s="562" t="s">
        <v>646</v>
      </c>
      <c r="B631" s="113" t="s">
        <v>647</v>
      </c>
      <c r="C631" s="113" t="s">
        <v>1943</v>
      </c>
      <c r="D631" s="100" t="s">
        <v>2</v>
      </c>
      <c r="E631" s="189" t="s">
        <v>3</v>
      </c>
      <c r="F631" s="101">
        <v>3.75</v>
      </c>
      <c r="G631" s="190">
        <v>7056</v>
      </c>
      <c r="H631" s="191">
        <v>7056</v>
      </c>
      <c r="I631" s="190">
        <v>1268</v>
      </c>
      <c r="J631" s="98" t="s">
        <v>1333</v>
      </c>
      <c r="K631" s="563">
        <v>7</v>
      </c>
      <c r="L631" s="501" t="s">
        <v>2124</v>
      </c>
    </row>
    <row r="632" spans="1:13" ht="36" outlineLevel="4">
      <c r="A632" s="562" t="s">
        <v>648</v>
      </c>
      <c r="B632" s="113" t="s">
        <v>649</v>
      </c>
      <c r="C632" s="113" t="s">
        <v>1944</v>
      </c>
      <c r="D632" s="100" t="s">
        <v>2</v>
      </c>
      <c r="E632" s="189" t="s">
        <v>3</v>
      </c>
      <c r="F632" s="101">
        <v>9.5</v>
      </c>
      <c r="G632" s="190">
        <v>39600</v>
      </c>
      <c r="H632" s="191">
        <v>21087</v>
      </c>
      <c r="I632" s="190"/>
      <c r="J632" s="98" t="s">
        <v>1333</v>
      </c>
      <c r="K632" s="563">
        <v>7</v>
      </c>
    </row>
    <row r="633" spans="1:13" ht="36.75" outlineLevel="4" thickBot="1">
      <c r="A633" s="574" t="s">
        <v>656</v>
      </c>
      <c r="B633" s="268" t="s">
        <v>1275</v>
      </c>
      <c r="C633" s="268" t="s">
        <v>1945</v>
      </c>
      <c r="D633" s="217" t="s">
        <v>56</v>
      </c>
      <c r="E633" s="218" t="s">
        <v>3</v>
      </c>
      <c r="F633" s="219">
        <v>1</v>
      </c>
      <c r="G633" s="220">
        <v>3960</v>
      </c>
      <c r="H633" s="221">
        <v>2375</v>
      </c>
      <c r="I633" s="220"/>
      <c r="J633" s="215" t="s">
        <v>1333</v>
      </c>
      <c r="K633" s="575">
        <v>7</v>
      </c>
    </row>
    <row r="634" spans="1:13" s="5" customFormat="1" outlineLevel="3">
      <c r="A634" s="310"/>
      <c r="B634" s="311">
        <f>SUBTOTAL(3,B624:B633)</f>
        <v>10</v>
      </c>
      <c r="C634" s="311"/>
      <c r="D634" s="313"/>
      <c r="E634" s="408"/>
      <c r="F634" s="314"/>
      <c r="G634" s="409"/>
      <c r="H634" s="410"/>
      <c r="I634" s="409"/>
      <c r="J634" s="317" t="s">
        <v>2109</v>
      </c>
      <c r="K634" s="481"/>
      <c r="L634" s="501"/>
      <c r="M634" s="622"/>
    </row>
    <row r="635" spans="1:13" s="5" customFormat="1" ht="18.75" outlineLevel="2" thickBot="1">
      <c r="A635" s="319"/>
      <c r="B635" s="320"/>
      <c r="C635" s="320"/>
      <c r="D635" s="322"/>
      <c r="E635" s="412"/>
      <c r="F635" s="323">
        <f>SUBTOTAL(9,F624:F633)</f>
        <v>38.328500000000005</v>
      </c>
      <c r="G635" s="413"/>
      <c r="H635" s="414">
        <f>SUBTOTAL(9,H624:H633)</f>
        <v>75827</v>
      </c>
      <c r="I635" s="413">
        <f>SUBTOTAL(9,I624:I633)</f>
        <v>1891</v>
      </c>
      <c r="J635" s="326" t="s">
        <v>1391</v>
      </c>
      <c r="K635" s="482"/>
      <c r="L635" s="501"/>
      <c r="M635" s="622"/>
    </row>
    <row r="636" spans="1:13" ht="24" outlineLevel="4">
      <c r="A636" s="602" t="s">
        <v>573</v>
      </c>
      <c r="B636" s="240" t="s">
        <v>574</v>
      </c>
      <c r="C636" s="240" t="s">
        <v>1946</v>
      </c>
      <c r="D636" s="241" t="s">
        <v>2</v>
      </c>
      <c r="E636" s="282" t="s">
        <v>3</v>
      </c>
      <c r="F636" s="94">
        <v>7</v>
      </c>
      <c r="G636" s="283">
        <v>19440</v>
      </c>
      <c r="H636" s="284">
        <v>15538</v>
      </c>
      <c r="I636" s="283"/>
      <c r="J636" s="239" t="s">
        <v>1334</v>
      </c>
      <c r="K636" s="603">
        <v>7</v>
      </c>
    </row>
    <row r="637" spans="1:13" ht="36" outlineLevel="4">
      <c r="A637" s="562" t="s">
        <v>577</v>
      </c>
      <c r="B637" s="113" t="s">
        <v>578</v>
      </c>
      <c r="C637" s="113" t="s">
        <v>1947</v>
      </c>
      <c r="D637" s="100" t="s">
        <v>2</v>
      </c>
      <c r="E637" s="189" t="s">
        <v>3</v>
      </c>
      <c r="F637" s="101">
        <v>2.1659999999999999</v>
      </c>
      <c r="G637" s="190">
        <v>9720</v>
      </c>
      <c r="H637" s="191">
        <v>4808</v>
      </c>
      <c r="I637" s="190"/>
      <c r="J637" s="98" t="s">
        <v>1334</v>
      </c>
      <c r="K637" s="563">
        <v>7</v>
      </c>
      <c r="L637" s="501" t="s">
        <v>2124</v>
      </c>
    </row>
    <row r="638" spans="1:13" ht="24" outlineLevel="4">
      <c r="A638" s="562" t="s">
        <v>583</v>
      </c>
      <c r="B638" s="113" t="s">
        <v>584</v>
      </c>
      <c r="C638" s="113" t="s">
        <v>1948</v>
      </c>
      <c r="D638" s="100" t="s">
        <v>2</v>
      </c>
      <c r="E638" s="189" t="s">
        <v>9</v>
      </c>
      <c r="F638" s="101">
        <v>4.0350000000000001</v>
      </c>
      <c r="G638" s="190">
        <v>10440</v>
      </c>
      <c r="H638" s="191">
        <v>7165</v>
      </c>
      <c r="I638" s="190"/>
      <c r="J638" s="98" t="s">
        <v>1334</v>
      </c>
      <c r="K638" s="563">
        <v>7</v>
      </c>
    </row>
    <row r="639" spans="1:13" ht="48" outlineLevel="4">
      <c r="A639" s="562" t="s">
        <v>591</v>
      </c>
      <c r="B639" s="113" t="s">
        <v>592</v>
      </c>
      <c r="C639" s="113" t="s">
        <v>1949</v>
      </c>
      <c r="D639" s="100" t="s">
        <v>2</v>
      </c>
      <c r="E639" s="189" t="s">
        <v>9</v>
      </c>
      <c r="F639" s="101">
        <v>3.1659999999999999</v>
      </c>
      <c r="G639" s="190">
        <v>7560</v>
      </c>
      <c r="H639" s="191">
        <v>5622</v>
      </c>
      <c r="I639" s="190"/>
      <c r="J639" s="98" t="s">
        <v>1334</v>
      </c>
      <c r="K639" s="563">
        <v>7</v>
      </c>
    </row>
    <row r="640" spans="1:13" ht="24" outlineLevel="4">
      <c r="A640" s="562" t="s">
        <v>604</v>
      </c>
      <c r="B640" s="113" t="s">
        <v>605</v>
      </c>
      <c r="C640" s="113" t="s">
        <v>1950</v>
      </c>
      <c r="D640" s="100" t="s">
        <v>2</v>
      </c>
      <c r="E640" s="189" t="s">
        <v>3</v>
      </c>
      <c r="F640" s="101">
        <v>4.8319999999999999</v>
      </c>
      <c r="G640" s="190">
        <v>15180</v>
      </c>
      <c r="H640" s="191">
        <v>10726</v>
      </c>
      <c r="I640" s="190"/>
      <c r="J640" s="98" t="s">
        <v>1334</v>
      </c>
      <c r="K640" s="563">
        <v>7</v>
      </c>
    </row>
    <row r="641" spans="1:12" ht="24" outlineLevel="4">
      <c r="A641" s="562" t="s">
        <v>606</v>
      </c>
      <c r="B641" s="113" t="s">
        <v>607</v>
      </c>
      <c r="C641" s="113" t="s">
        <v>1951</v>
      </c>
      <c r="D641" s="100" t="s">
        <v>2</v>
      </c>
      <c r="E641" s="189" t="s">
        <v>3</v>
      </c>
      <c r="F641" s="101">
        <v>1.833</v>
      </c>
      <c r="G641" s="190">
        <v>5460</v>
      </c>
      <c r="H641" s="191">
        <v>4069</v>
      </c>
      <c r="I641" s="190"/>
      <c r="J641" s="98" t="s">
        <v>1334</v>
      </c>
      <c r="K641" s="563">
        <v>7</v>
      </c>
    </row>
    <row r="642" spans="1:12" ht="36" outlineLevel="4">
      <c r="A642" s="562" t="s">
        <v>608</v>
      </c>
      <c r="B642" s="113" t="s">
        <v>609</v>
      </c>
      <c r="C642" s="113" t="s">
        <v>1952</v>
      </c>
      <c r="D642" s="100" t="s">
        <v>2</v>
      </c>
      <c r="E642" s="189" t="s">
        <v>3</v>
      </c>
      <c r="F642" s="101">
        <v>2.1659999999999999</v>
      </c>
      <c r="G642" s="190">
        <v>10620</v>
      </c>
      <c r="H642" s="191">
        <v>4808</v>
      </c>
      <c r="I642" s="190"/>
      <c r="J642" s="98" t="s">
        <v>1334</v>
      </c>
      <c r="K642" s="563">
        <v>7</v>
      </c>
    </row>
    <row r="643" spans="1:12" ht="36" outlineLevel="4">
      <c r="A643" s="562" t="s">
        <v>614</v>
      </c>
      <c r="B643" s="113" t="s">
        <v>615</v>
      </c>
      <c r="C643" s="113" t="s">
        <v>1953</v>
      </c>
      <c r="D643" s="100" t="s">
        <v>2</v>
      </c>
      <c r="E643" s="189" t="s">
        <v>9</v>
      </c>
      <c r="F643" s="101">
        <v>0.95799999999999996</v>
      </c>
      <c r="G643" s="190">
        <v>4440</v>
      </c>
      <c r="H643" s="191">
        <v>1701</v>
      </c>
      <c r="I643" s="190"/>
      <c r="J643" s="98" t="s">
        <v>1334</v>
      </c>
      <c r="K643" s="563">
        <v>7</v>
      </c>
      <c r="L643" s="501" t="s">
        <v>2124</v>
      </c>
    </row>
    <row r="644" spans="1:12" ht="48" outlineLevel="4">
      <c r="A644" s="562" t="s">
        <v>616</v>
      </c>
      <c r="B644" s="113" t="s">
        <v>617</v>
      </c>
      <c r="C644" s="113" t="s">
        <v>1954</v>
      </c>
      <c r="D644" s="100" t="s">
        <v>2</v>
      </c>
      <c r="E644" s="189" t="s">
        <v>3</v>
      </c>
      <c r="F644" s="101">
        <v>4.78</v>
      </c>
      <c r="G644" s="190">
        <v>11880</v>
      </c>
      <c r="H644" s="191">
        <v>10610</v>
      </c>
      <c r="I644" s="190"/>
      <c r="J644" s="98" t="s">
        <v>1334</v>
      </c>
      <c r="K644" s="563">
        <v>7</v>
      </c>
    </row>
    <row r="645" spans="1:12" ht="36" outlineLevel="4">
      <c r="A645" s="562" t="s">
        <v>622</v>
      </c>
      <c r="B645" s="113" t="s">
        <v>623</v>
      </c>
      <c r="C645" s="113" t="s">
        <v>1955</v>
      </c>
      <c r="D645" s="100" t="s">
        <v>2</v>
      </c>
      <c r="E645" s="189" t="s">
        <v>3</v>
      </c>
      <c r="F645" s="101">
        <v>5.1660000000000004</v>
      </c>
      <c r="G645" s="190">
        <v>12000</v>
      </c>
      <c r="H645" s="191">
        <v>11467</v>
      </c>
      <c r="I645" s="190"/>
      <c r="J645" s="98" t="s">
        <v>1334</v>
      </c>
      <c r="K645" s="563">
        <v>7</v>
      </c>
    </row>
    <row r="646" spans="1:12" ht="60" outlineLevel="4">
      <c r="A646" s="562" t="s">
        <v>624</v>
      </c>
      <c r="B646" s="113" t="s">
        <v>625</v>
      </c>
      <c r="C646" s="113" t="s">
        <v>1956</v>
      </c>
      <c r="D646" s="100" t="s">
        <v>2</v>
      </c>
      <c r="E646" s="189" t="s">
        <v>3</v>
      </c>
      <c r="F646" s="101">
        <v>5.5590000000000002</v>
      </c>
      <c r="G646" s="190">
        <v>10800</v>
      </c>
      <c r="H646" s="191">
        <v>10800</v>
      </c>
      <c r="I646" s="190">
        <v>1539</v>
      </c>
      <c r="J646" s="98" t="s">
        <v>1334</v>
      </c>
      <c r="K646" s="563">
        <v>7</v>
      </c>
    </row>
    <row r="647" spans="1:12" ht="47.25" customHeight="1" outlineLevel="4">
      <c r="A647" s="562" t="s">
        <v>628</v>
      </c>
      <c r="B647" s="113" t="s">
        <v>629</v>
      </c>
      <c r="C647" s="113" t="s">
        <v>1957</v>
      </c>
      <c r="D647" s="100" t="s">
        <v>2</v>
      </c>
      <c r="E647" s="189" t="s">
        <v>9</v>
      </c>
      <c r="F647" s="101">
        <v>2.4990000000000001</v>
      </c>
      <c r="G647" s="190">
        <v>9780</v>
      </c>
      <c r="H647" s="191">
        <v>4438</v>
      </c>
      <c r="I647" s="190"/>
      <c r="J647" s="98" t="s">
        <v>1334</v>
      </c>
      <c r="K647" s="563">
        <v>7</v>
      </c>
    </row>
    <row r="648" spans="1:12" ht="36" outlineLevel="4">
      <c r="A648" s="562" t="s">
        <v>630</v>
      </c>
      <c r="B648" s="113" t="s">
        <v>631</v>
      </c>
      <c r="C648" s="113" t="s">
        <v>1958</v>
      </c>
      <c r="D648" s="100" t="s">
        <v>2</v>
      </c>
      <c r="E648" s="189" t="s">
        <v>9</v>
      </c>
      <c r="F648" s="101">
        <v>1.833</v>
      </c>
      <c r="G648" s="190">
        <v>7080</v>
      </c>
      <c r="H648" s="191">
        <v>3255</v>
      </c>
      <c r="I648" s="190"/>
      <c r="J648" s="98" t="s">
        <v>1334</v>
      </c>
      <c r="K648" s="563">
        <v>7</v>
      </c>
    </row>
    <row r="649" spans="1:12" ht="36" outlineLevel="4">
      <c r="A649" s="562" t="s">
        <v>632</v>
      </c>
      <c r="B649" s="113" t="s">
        <v>633</v>
      </c>
      <c r="C649" s="113" t="s">
        <v>1959</v>
      </c>
      <c r="D649" s="100" t="s">
        <v>2</v>
      </c>
      <c r="E649" s="189" t="s">
        <v>6</v>
      </c>
      <c r="F649" s="101">
        <v>1.3320000000000001</v>
      </c>
      <c r="G649" s="190">
        <v>6240</v>
      </c>
      <c r="H649" s="191">
        <v>1774</v>
      </c>
      <c r="I649" s="190"/>
      <c r="J649" s="98" t="s">
        <v>1334</v>
      </c>
      <c r="K649" s="563">
        <v>7</v>
      </c>
    </row>
    <row r="650" spans="1:12" ht="36" outlineLevel="4">
      <c r="A650" s="562" t="s">
        <v>634</v>
      </c>
      <c r="B650" s="113" t="s">
        <v>635</v>
      </c>
      <c r="C650" s="113" t="s">
        <v>1960</v>
      </c>
      <c r="D650" s="100" t="s">
        <v>2</v>
      </c>
      <c r="E650" s="189" t="s">
        <v>6</v>
      </c>
      <c r="F650" s="101">
        <v>2.3330000000000002</v>
      </c>
      <c r="G650" s="190">
        <v>11040</v>
      </c>
      <c r="H650" s="191">
        <v>3107</v>
      </c>
      <c r="I650" s="190"/>
      <c r="J650" s="98" t="s">
        <v>1334</v>
      </c>
      <c r="K650" s="563">
        <v>7</v>
      </c>
    </row>
    <row r="651" spans="1:12" ht="36" outlineLevel="4">
      <c r="A651" s="562" t="s">
        <v>636</v>
      </c>
      <c r="B651" s="113" t="s">
        <v>637</v>
      </c>
      <c r="C651" s="113" t="s">
        <v>1961</v>
      </c>
      <c r="D651" s="100" t="s">
        <v>2</v>
      </c>
      <c r="E651" s="189" t="s">
        <v>9</v>
      </c>
      <c r="F651" s="101">
        <v>2.2799999999999998</v>
      </c>
      <c r="G651" s="190">
        <v>6960</v>
      </c>
      <c r="H651" s="191">
        <v>4049</v>
      </c>
      <c r="I651" s="190"/>
      <c r="J651" s="98" t="s">
        <v>1334</v>
      </c>
      <c r="K651" s="563">
        <v>7</v>
      </c>
    </row>
    <row r="652" spans="1:12" ht="48" outlineLevel="4">
      <c r="A652" s="562" t="s">
        <v>640</v>
      </c>
      <c r="B652" s="113" t="s">
        <v>641</v>
      </c>
      <c r="C652" s="113" t="s">
        <v>1962</v>
      </c>
      <c r="D652" s="100" t="s">
        <v>2</v>
      </c>
      <c r="E652" s="189" t="s">
        <v>9</v>
      </c>
      <c r="F652" s="101">
        <v>2.593</v>
      </c>
      <c r="G652" s="190">
        <v>9840</v>
      </c>
      <c r="H652" s="191">
        <v>4605</v>
      </c>
      <c r="I652" s="190"/>
      <c r="J652" s="98" t="s">
        <v>1334</v>
      </c>
      <c r="K652" s="563">
        <v>7</v>
      </c>
      <c r="L652" s="501" t="s">
        <v>2124</v>
      </c>
    </row>
    <row r="653" spans="1:12" ht="36" outlineLevel="4">
      <c r="A653" s="562" t="s">
        <v>644</v>
      </c>
      <c r="B653" s="113" t="s">
        <v>645</v>
      </c>
      <c r="C653" s="113" t="s">
        <v>1963</v>
      </c>
      <c r="D653" s="100" t="s">
        <v>2</v>
      </c>
      <c r="E653" s="189" t="s">
        <v>3</v>
      </c>
      <c r="F653" s="101">
        <v>4.4980000000000002</v>
      </c>
      <c r="G653" s="190">
        <v>10200</v>
      </c>
      <c r="H653" s="191">
        <v>9984</v>
      </c>
      <c r="I653" s="190"/>
      <c r="J653" s="98" t="s">
        <v>1334</v>
      </c>
      <c r="K653" s="563">
        <v>7</v>
      </c>
    </row>
    <row r="654" spans="1:12" ht="48" outlineLevel="4">
      <c r="A654" s="562" t="s">
        <v>650</v>
      </c>
      <c r="B654" s="113" t="s">
        <v>651</v>
      </c>
      <c r="C654" s="113" t="s">
        <v>1964</v>
      </c>
      <c r="D654" s="100" t="s">
        <v>2</v>
      </c>
      <c r="E654" s="189" t="s">
        <v>3</v>
      </c>
      <c r="F654" s="101">
        <v>1.1665000000000001</v>
      </c>
      <c r="G654" s="190">
        <v>11580</v>
      </c>
      <c r="H654" s="191">
        <v>2589</v>
      </c>
      <c r="I654" s="190"/>
      <c r="J654" s="98" t="s">
        <v>1334</v>
      </c>
      <c r="K654" s="563">
        <v>7</v>
      </c>
      <c r="L654" s="501" t="s">
        <v>2124</v>
      </c>
    </row>
    <row r="655" spans="1:12" ht="36" outlineLevel="4">
      <c r="A655" s="546" t="s">
        <v>274</v>
      </c>
      <c r="B655" s="142" t="s">
        <v>275</v>
      </c>
      <c r="C655" s="142" t="s">
        <v>1965</v>
      </c>
      <c r="D655" s="144" t="s">
        <v>56</v>
      </c>
      <c r="E655" s="144" t="s">
        <v>3</v>
      </c>
      <c r="F655" s="145">
        <v>0.5</v>
      </c>
      <c r="G655" s="146">
        <v>2280</v>
      </c>
      <c r="H655" s="146">
        <v>1366</v>
      </c>
      <c r="I655" s="146"/>
      <c r="J655" s="142" t="s">
        <v>1334</v>
      </c>
      <c r="K655" s="547">
        <v>3</v>
      </c>
    </row>
    <row r="656" spans="1:12" ht="48.75" outlineLevel="4" thickBot="1">
      <c r="A656" s="574" t="s">
        <v>525</v>
      </c>
      <c r="B656" s="268" t="s">
        <v>1268</v>
      </c>
      <c r="C656" s="268" t="s">
        <v>1966</v>
      </c>
      <c r="D656" s="290" t="s">
        <v>56</v>
      </c>
      <c r="E656" s="217" t="s">
        <v>3</v>
      </c>
      <c r="F656" s="219">
        <v>0.33300000000000002</v>
      </c>
      <c r="G656" s="289">
        <v>1560</v>
      </c>
      <c r="H656" s="265">
        <v>693</v>
      </c>
      <c r="I656" s="288"/>
      <c r="J656" s="215" t="s">
        <v>1334</v>
      </c>
      <c r="K656" s="612">
        <v>5</v>
      </c>
    </row>
    <row r="657" spans="1:13" s="5" customFormat="1" outlineLevel="3">
      <c r="A657" s="310"/>
      <c r="B657" s="311">
        <f>SUBTOTAL(3,B636:B656)</f>
        <v>21</v>
      </c>
      <c r="C657" s="311"/>
      <c r="D657" s="312"/>
      <c r="E657" s="313"/>
      <c r="F657" s="314"/>
      <c r="G657" s="315"/>
      <c r="H657" s="316"/>
      <c r="I657" s="315"/>
      <c r="J657" s="317" t="s">
        <v>2110</v>
      </c>
      <c r="K657" s="318"/>
      <c r="L657" s="501"/>
      <c r="M657" s="622"/>
    </row>
    <row r="658" spans="1:13" s="5" customFormat="1" ht="18.75" outlineLevel="2" thickBot="1">
      <c r="A658" s="319"/>
      <c r="B658" s="320"/>
      <c r="C658" s="320"/>
      <c r="D658" s="321"/>
      <c r="E658" s="322"/>
      <c r="F658" s="323">
        <f>SUBTOTAL(9,F636:F656)</f>
        <v>61.028500000000001</v>
      </c>
      <c r="G658" s="324"/>
      <c r="H658" s="325">
        <f>SUBTOTAL(9,H636:H656)</f>
        <v>123174</v>
      </c>
      <c r="I658" s="324">
        <f>SUBTOTAL(9,I636:I656)</f>
        <v>1539</v>
      </c>
      <c r="J658" s="326" t="s">
        <v>1392</v>
      </c>
      <c r="K658" s="327"/>
      <c r="L658" s="501"/>
      <c r="M658" s="623"/>
    </row>
    <row r="659" spans="1:13" ht="36" outlineLevel="4">
      <c r="A659" s="520" t="s">
        <v>1005</v>
      </c>
      <c r="B659" s="72" t="s">
        <v>1006</v>
      </c>
      <c r="C659" s="72" t="s">
        <v>1967</v>
      </c>
      <c r="D659" s="79" t="s">
        <v>2</v>
      </c>
      <c r="E659" s="79" t="s">
        <v>9</v>
      </c>
      <c r="F659" s="80">
        <v>1</v>
      </c>
      <c r="G659" s="81">
        <v>3240</v>
      </c>
      <c r="H659" s="81">
        <v>1475</v>
      </c>
      <c r="I659" s="81"/>
      <c r="J659" s="71" t="s">
        <v>1335</v>
      </c>
      <c r="K659" s="521">
        <v>10</v>
      </c>
    </row>
    <row r="660" spans="1:13" ht="36" outlineLevel="4">
      <c r="A660" s="566" t="s">
        <v>1152</v>
      </c>
      <c r="B660" s="196" t="s">
        <v>1153</v>
      </c>
      <c r="C660" s="196" t="s">
        <v>1968</v>
      </c>
      <c r="D660" s="197" t="s">
        <v>2</v>
      </c>
      <c r="E660" s="197" t="s">
        <v>3</v>
      </c>
      <c r="F660" s="198">
        <v>1.9</v>
      </c>
      <c r="G660" s="199">
        <v>7200</v>
      </c>
      <c r="H660" s="199">
        <v>3037</v>
      </c>
      <c r="I660" s="198"/>
      <c r="J660" s="195" t="s">
        <v>1335</v>
      </c>
      <c r="K660" s="567">
        <v>12</v>
      </c>
    </row>
    <row r="661" spans="1:13" ht="24" outlineLevel="4">
      <c r="A661" s="566" t="s">
        <v>1186</v>
      </c>
      <c r="B661" s="196" t="s">
        <v>1187</v>
      </c>
      <c r="C661" s="196" t="s">
        <v>1969</v>
      </c>
      <c r="D661" s="197" t="s">
        <v>2</v>
      </c>
      <c r="E661" s="197" t="s">
        <v>9</v>
      </c>
      <c r="F661" s="198">
        <v>1</v>
      </c>
      <c r="G661" s="199">
        <v>3600</v>
      </c>
      <c r="H661" s="199">
        <v>1242</v>
      </c>
      <c r="I661" s="198"/>
      <c r="J661" s="195" t="s">
        <v>1335</v>
      </c>
      <c r="K661" s="567">
        <v>12</v>
      </c>
    </row>
    <row r="662" spans="1:13" ht="24.75" outlineLevel="4" thickBot="1">
      <c r="A662" s="572" t="s">
        <v>1200</v>
      </c>
      <c r="B662" s="211" t="s">
        <v>1201</v>
      </c>
      <c r="C662" s="211" t="s">
        <v>1970</v>
      </c>
      <c r="D662" s="212" t="s">
        <v>2</v>
      </c>
      <c r="E662" s="212" t="s">
        <v>9</v>
      </c>
      <c r="F662" s="213">
        <v>6.46</v>
      </c>
      <c r="G662" s="214">
        <v>13200</v>
      </c>
      <c r="H662" s="214">
        <v>8025</v>
      </c>
      <c r="I662" s="213"/>
      <c r="J662" s="210" t="s">
        <v>1335</v>
      </c>
      <c r="K662" s="573">
        <v>12</v>
      </c>
    </row>
    <row r="663" spans="1:13" s="5" customFormat="1" outlineLevel="3">
      <c r="A663" s="431"/>
      <c r="B663" s="432">
        <f>SUBTOTAL(3,B659:B662)</f>
        <v>4</v>
      </c>
      <c r="C663" s="432"/>
      <c r="D663" s="433"/>
      <c r="E663" s="433"/>
      <c r="F663" s="434"/>
      <c r="G663" s="435"/>
      <c r="H663" s="435"/>
      <c r="I663" s="434"/>
      <c r="J663" s="436" t="s">
        <v>2111</v>
      </c>
      <c r="K663" s="437"/>
      <c r="L663" s="501"/>
      <c r="M663" s="622"/>
    </row>
    <row r="664" spans="1:13" s="5" customFormat="1" ht="18.75" outlineLevel="2" thickBot="1">
      <c r="A664" s="438"/>
      <c r="B664" s="439"/>
      <c r="C664" s="439"/>
      <c r="D664" s="440"/>
      <c r="E664" s="440"/>
      <c r="F664" s="441">
        <f>SUBTOTAL(9,F659:F662)</f>
        <v>10.36</v>
      </c>
      <c r="G664" s="442"/>
      <c r="H664" s="442">
        <f>SUBTOTAL(9,H659:H662)</f>
        <v>13779</v>
      </c>
      <c r="I664" s="441">
        <f>SUBTOTAL(9,I659:I662)</f>
        <v>0</v>
      </c>
      <c r="J664" s="443" t="s">
        <v>1393</v>
      </c>
      <c r="K664" s="444"/>
      <c r="L664" s="501"/>
      <c r="M664" s="623"/>
    </row>
    <row r="665" spans="1:13" ht="48" outlineLevel="4">
      <c r="A665" s="541" t="s">
        <v>212</v>
      </c>
      <c r="B665" s="115" t="s">
        <v>213</v>
      </c>
      <c r="C665" s="115" t="s">
        <v>1971</v>
      </c>
      <c r="D665" s="130" t="s">
        <v>2</v>
      </c>
      <c r="E665" s="130" t="s">
        <v>6</v>
      </c>
      <c r="F665" s="168">
        <v>0.4</v>
      </c>
      <c r="G665" s="169">
        <v>6600</v>
      </c>
      <c r="H665" s="169">
        <v>511</v>
      </c>
      <c r="I665" s="169"/>
      <c r="J665" s="170" t="s">
        <v>1336</v>
      </c>
      <c r="K665" s="555">
        <v>3</v>
      </c>
    </row>
    <row r="666" spans="1:13" ht="36" outlineLevel="4">
      <c r="A666" s="543" t="s">
        <v>216</v>
      </c>
      <c r="B666" s="120" t="s">
        <v>217</v>
      </c>
      <c r="C666" s="120" t="s">
        <v>1972</v>
      </c>
      <c r="D666" s="135" t="s">
        <v>2</v>
      </c>
      <c r="E666" s="135" t="s">
        <v>9</v>
      </c>
      <c r="F666" s="172">
        <v>1.9990000000000001</v>
      </c>
      <c r="G666" s="138">
        <v>5880</v>
      </c>
      <c r="H666" s="138">
        <v>3827</v>
      </c>
      <c r="I666" s="138"/>
      <c r="J666" s="174" t="s">
        <v>1336</v>
      </c>
      <c r="K666" s="545">
        <v>3</v>
      </c>
    </row>
    <row r="667" spans="1:13" outlineLevel="4">
      <c r="A667" s="543" t="s">
        <v>218</v>
      </c>
      <c r="B667" s="120" t="s">
        <v>219</v>
      </c>
      <c r="C667" s="120" t="s">
        <v>1973</v>
      </c>
      <c r="D667" s="135" t="s">
        <v>2</v>
      </c>
      <c r="E667" s="135" t="s">
        <v>6</v>
      </c>
      <c r="F667" s="172">
        <v>2.4329999999999998</v>
      </c>
      <c r="G667" s="138">
        <v>12000</v>
      </c>
      <c r="H667" s="138">
        <v>3105</v>
      </c>
      <c r="I667" s="138"/>
      <c r="J667" s="174" t="s">
        <v>1336</v>
      </c>
      <c r="K667" s="545">
        <v>3</v>
      </c>
    </row>
    <row r="668" spans="1:13" ht="36" outlineLevel="4">
      <c r="A668" s="543" t="s">
        <v>222</v>
      </c>
      <c r="B668" s="120" t="s">
        <v>223</v>
      </c>
      <c r="C668" s="120" t="s">
        <v>1974</v>
      </c>
      <c r="D668" s="135" t="s">
        <v>2</v>
      </c>
      <c r="E668" s="135" t="s">
        <v>3</v>
      </c>
      <c r="F668" s="172">
        <v>2.5</v>
      </c>
      <c r="G668" s="138">
        <v>12840</v>
      </c>
      <c r="H668" s="138">
        <v>6381</v>
      </c>
      <c r="I668" s="138"/>
      <c r="J668" s="174" t="s">
        <v>1336</v>
      </c>
      <c r="K668" s="545">
        <v>3</v>
      </c>
    </row>
    <row r="669" spans="1:13" ht="36" outlineLevel="4">
      <c r="A669" s="543" t="s">
        <v>226</v>
      </c>
      <c r="B669" s="120" t="s">
        <v>227</v>
      </c>
      <c r="C669" s="120" t="s">
        <v>1975</v>
      </c>
      <c r="D669" s="135" t="s">
        <v>2</v>
      </c>
      <c r="E669" s="135" t="s">
        <v>3</v>
      </c>
      <c r="F669" s="172">
        <v>5</v>
      </c>
      <c r="G669" s="138">
        <v>25800</v>
      </c>
      <c r="H669" s="138">
        <v>12762</v>
      </c>
      <c r="I669" s="138"/>
      <c r="J669" s="174" t="s">
        <v>1336</v>
      </c>
      <c r="K669" s="545">
        <v>3</v>
      </c>
    </row>
    <row r="670" spans="1:13" ht="36" outlineLevel="4">
      <c r="A670" s="543" t="s">
        <v>228</v>
      </c>
      <c r="B670" s="120" t="s">
        <v>229</v>
      </c>
      <c r="C670" s="120" t="s">
        <v>1976</v>
      </c>
      <c r="D670" s="135" t="s">
        <v>2</v>
      </c>
      <c r="E670" s="135" t="s">
        <v>3</v>
      </c>
      <c r="F670" s="172">
        <v>2</v>
      </c>
      <c r="G670" s="138">
        <v>13440</v>
      </c>
      <c r="H670" s="138">
        <v>5105</v>
      </c>
      <c r="I670" s="138"/>
      <c r="J670" s="174" t="s">
        <v>1336</v>
      </c>
      <c r="K670" s="545">
        <v>3</v>
      </c>
    </row>
    <row r="671" spans="1:13" ht="48" outlineLevel="4">
      <c r="A671" s="543" t="s">
        <v>234</v>
      </c>
      <c r="B671" s="120" t="s">
        <v>235</v>
      </c>
      <c r="C671" s="120" t="s">
        <v>1977</v>
      </c>
      <c r="D671" s="135" t="s">
        <v>2</v>
      </c>
      <c r="E671" s="135" t="s">
        <v>9</v>
      </c>
      <c r="F671" s="172">
        <v>3</v>
      </c>
      <c r="G671" s="138">
        <v>18000</v>
      </c>
      <c r="H671" s="138">
        <v>5743</v>
      </c>
      <c r="I671" s="138"/>
      <c r="J671" s="174" t="s">
        <v>1336</v>
      </c>
      <c r="K671" s="545">
        <v>3</v>
      </c>
    </row>
    <row r="672" spans="1:13" ht="24" outlineLevel="4">
      <c r="A672" s="543" t="s">
        <v>238</v>
      </c>
      <c r="B672" s="120" t="s">
        <v>239</v>
      </c>
      <c r="C672" s="120" t="s">
        <v>1978</v>
      </c>
      <c r="D672" s="135" t="s">
        <v>2</v>
      </c>
      <c r="E672" s="135" t="s">
        <v>9</v>
      </c>
      <c r="F672" s="172">
        <v>5.6660000000000004</v>
      </c>
      <c r="G672" s="138">
        <v>19560</v>
      </c>
      <c r="H672" s="138">
        <v>10847</v>
      </c>
      <c r="I672" s="138"/>
      <c r="J672" s="174" t="s">
        <v>1336</v>
      </c>
      <c r="K672" s="545">
        <v>3</v>
      </c>
    </row>
    <row r="673" spans="1:13" ht="24" outlineLevel="4">
      <c r="A673" s="543" t="s">
        <v>248</v>
      </c>
      <c r="B673" s="120" t="s">
        <v>249</v>
      </c>
      <c r="C673" s="120" t="s">
        <v>1979</v>
      </c>
      <c r="D673" s="135" t="s">
        <v>2</v>
      </c>
      <c r="E673" s="135" t="s">
        <v>9</v>
      </c>
      <c r="F673" s="172">
        <v>10.282999999999999</v>
      </c>
      <c r="G673" s="138">
        <v>31320</v>
      </c>
      <c r="H673" s="138">
        <v>19685</v>
      </c>
      <c r="I673" s="138"/>
      <c r="J673" s="174" t="s">
        <v>1336</v>
      </c>
      <c r="K673" s="545">
        <v>3</v>
      </c>
    </row>
    <row r="674" spans="1:13" ht="24" outlineLevel="4">
      <c r="A674" s="543" t="s">
        <v>250</v>
      </c>
      <c r="B674" s="120" t="s">
        <v>251</v>
      </c>
      <c r="C674" s="120" t="s">
        <v>1980</v>
      </c>
      <c r="D674" s="135" t="s">
        <v>2</v>
      </c>
      <c r="E674" s="135" t="s">
        <v>9</v>
      </c>
      <c r="F674" s="172">
        <v>3.8330000000000002</v>
      </c>
      <c r="G674" s="138">
        <v>13800</v>
      </c>
      <c r="H674" s="138">
        <v>7338</v>
      </c>
      <c r="I674" s="138"/>
      <c r="J674" s="174" t="s">
        <v>1336</v>
      </c>
      <c r="K674" s="545">
        <v>3</v>
      </c>
    </row>
    <row r="675" spans="1:13" ht="36" outlineLevel="4">
      <c r="A675" s="543" t="s">
        <v>252</v>
      </c>
      <c r="B675" s="120" t="s">
        <v>253</v>
      </c>
      <c r="C675" s="120" t="s">
        <v>1981</v>
      </c>
      <c r="D675" s="135" t="s">
        <v>2</v>
      </c>
      <c r="E675" s="135" t="s">
        <v>3</v>
      </c>
      <c r="F675" s="172">
        <v>6.4329999999999998</v>
      </c>
      <c r="G675" s="138">
        <v>25800</v>
      </c>
      <c r="H675" s="138">
        <v>16420</v>
      </c>
      <c r="I675" s="138"/>
      <c r="J675" s="174" t="s">
        <v>1336</v>
      </c>
      <c r="K675" s="545">
        <v>3</v>
      </c>
    </row>
    <row r="676" spans="1:13" ht="24" outlineLevel="4">
      <c r="A676" s="546" t="s">
        <v>272</v>
      </c>
      <c r="B676" s="142" t="s">
        <v>273</v>
      </c>
      <c r="C676" s="142" t="s">
        <v>1982</v>
      </c>
      <c r="D676" s="144" t="s">
        <v>56</v>
      </c>
      <c r="E676" s="144" t="s">
        <v>9</v>
      </c>
      <c r="F676" s="145">
        <v>1.833</v>
      </c>
      <c r="G676" s="146">
        <v>7200</v>
      </c>
      <c r="H676" s="146">
        <v>3756</v>
      </c>
      <c r="I676" s="146"/>
      <c r="J676" s="142" t="s">
        <v>1336</v>
      </c>
      <c r="K676" s="547">
        <v>3</v>
      </c>
    </row>
    <row r="677" spans="1:13" ht="36.75" outlineLevel="4" thickBot="1">
      <c r="A677" s="574" t="s">
        <v>658</v>
      </c>
      <c r="B677" s="216" t="s">
        <v>1276</v>
      </c>
      <c r="C677" s="216" t="s">
        <v>1983</v>
      </c>
      <c r="D677" s="217" t="s">
        <v>56</v>
      </c>
      <c r="E677" s="218" t="s">
        <v>9</v>
      </c>
      <c r="F677" s="219">
        <v>3.766</v>
      </c>
      <c r="G677" s="220">
        <v>13200</v>
      </c>
      <c r="H677" s="221">
        <v>7156</v>
      </c>
      <c r="I677" s="220"/>
      <c r="J677" s="215" t="s">
        <v>1336</v>
      </c>
      <c r="K677" s="575">
        <v>7</v>
      </c>
    </row>
    <row r="678" spans="1:13" s="5" customFormat="1" outlineLevel="3">
      <c r="A678" s="310"/>
      <c r="B678" s="459">
        <f>SUBTOTAL(3,B665:B677)</f>
        <v>13</v>
      </c>
      <c r="C678" s="459"/>
      <c r="D678" s="313"/>
      <c r="E678" s="408"/>
      <c r="F678" s="314"/>
      <c r="G678" s="409"/>
      <c r="H678" s="410"/>
      <c r="I678" s="409"/>
      <c r="J678" s="317" t="s">
        <v>2112</v>
      </c>
      <c r="K678" s="411"/>
      <c r="L678" s="501"/>
      <c r="M678" s="622"/>
    </row>
    <row r="679" spans="1:13" s="5" customFormat="1" ht="18.75" outlineLevel="2" thickBot="1">
      <c r="A679" s="319"/>
      <c r="B679" s="460"/>
      <c r="C679" s="460"/>
      <c r="D679" s="322"/>
      <c r="E679" s="412"/>
      <c r="F679" s="323">
        <f>SUBTOTAL(9,F665:F677)</f>
        <v>49.145999999999994</v>
      </c>
      <c r="G679" s="413"/>
      <c r="H679" s="414">
        <f>SUBTOTAL(9,H665:H677)</f>
        <v>102636</v>
      </c>
      <c r="I679" s="413">
        <f>SUBTOTAL(9,I665:I677)</f>
        <v>0</v>
      </c>
      <c r="J679" s="326" t="s">
        <v>1394</v>
      </c>
      <c r="K679" s="415"/>
      <c r="L679" s="501"/>
      <c r="M679" s="622"/>
    </row>
    <row r="680" spans="1:13" ht="24" outlineLevel="4">
      <c r="A680" s="520" t="s">
        <v>1037</v>
      </c>
      <c r="B680" s="72" t="s">
        <v>1038</v>
      </c>
      <c r="C680" s="72" t="s">
        <v>1984</v>
      </c>
      <c r="D680" s="79" t="s">
        <v>2</v>
      </c>
      <c r="E680" s="79" t="s">
        <v>3</v>
      </c>
      <c r="F680" s="80">
        <v>6</v>
      </c>
      <c r="G680" s="81">
        <v>6360</v>
      </c>
      <c r="H680" s="81">
        <v>6360</v>
      </c>
      <c r="I680" s="81">
        <v>3154</v>
      </c>
      <c r="J680" s="71" t="s">
        <v>1337</v>
      </c>
      <c r="K680" s="521">
        <v>10</v>
      </c>
      <c r="L680" s="501" t="s">
        <v>2124</v>
      </c>
    </row>
    <row r="681" spans="1:13" ht="24" outlineLevel="4">
      <c r="A681" s="522" t="s">
        <v>1053</v>
      </c>
      <c r="B681" s="74" t="s">
        <v>1054</v>
      </c>
      <c r="C681" s="74" t="s">
        <v>1985</v>
      </c>
      <c r="D681" s="82" t="s">
        <v>2</v>
      </c>
      <c r="E681" s="82" t="s">
        <v>3</v>
      </c>
      <c r="F681" s="83">
        <v>3.51</v>
      </c>
      <c r="G681" s="84">
        <v>3840</v>
      </c>
      <c r="H681" s="84">
        <v>3558</v>
      </c>
      <c r="I681" s="84"/>
      <c r="J681" s="73" t="s">
        <v>1337</v>
      </c>
      <c r="K681" s="523">
        <v>10</v>
      </c>
      <c r="L681" s="501" t="s">
        <v>2124</v>
      </c>
    </row>
    <row r="682" spans="1:13" ht="48.75" outlineLevel="4" thickBot="1">
      <c r="A682" s="526" t="s">
        <v>1093</v>
      </c>
      <c r="B682" s="78" t="s">
        <v>1094</v>
      </c>
      <c r="C682" s="78" t="s">
        <v>1986</v>
      </c>
      <c r="D682" s="88" t="s">
        <v>56</v>
      </c>
      <c r="E682" s="88" t="s">
        <v>3</v>
      </c>
      <c r="F682" s="89">
        <v>0.5</v>
      </c>
      <c r="G682" s="90">
        <v>1980</v>
      </c>
      <c r="H682" s="90">
        <v>672</v>
      </c>
      <c r="I682" s="90"/>
      <c r="J682" s="77" t="s">
        <v>1337</v>
      </c>
      <c r="K682" s="527">
        <v>10</v>
      </c>
    </row>
    <row r="683" spans="1:13" s="5" customFormat="1" outlineLevel="3">
      <c r="A683" s="296"/>
      <c r="B683" s="297">
        <f>SUBTOTAL(3,B680:B682)</f>
        <v>3</v>
      </c>
      <c r="C683" s="297"/>
      <c r="D683" s="298"/>
      <c r="E683" s="298"/>
      <c r="F683" s="299"/>
      <c r="G683" s="300"/>
      <c r="H683" s="300"/>
      <c r="I683" s="300"/>
      <c r="J683" s="301" t="s">
        <v>2113</v>
      </c>
      <c r="K683" s="302"/>
      <c r="L683" s="501"/>
      <c r="M683" s="622"/>
    </row>
    <row r="684" spans="1:13" s="5" customFormat="1" ht="18.75" outlineLevel="2" thickBot="1">
      <c r="A684" s="303"/>
      <c r="B684" s="304"/>
      <c r="C684" s="304"/>
      <c r="D684" s="305"/>
      <c r="E684" s="305"/>
      <c r="F684" s="306">
        <f>SUBTOTAL(9,F680:F682)</f>
        <v>10.01</v>
      </c>
      <c r="G684" s="307"/>
      <c r="H684" s="307">
        <f>SUBTOTAL(9,H680:H682)</f>
        <v>10590</v>
      </c>
      <c r="I684" s="307">
        <f>SUBTOTAL(9,I680:I682)</f>
        <v>3154</v>
      </c>
      <c r="J684" s="308" t="s">
        <v>1395</v>
      </c>
      <c r="K684" s="309"/>
      <c r="L684" s="501"/>
      <c r="M684" s="622"/>
    </row>
    <row r="685" spans="1:13" ht="24" outlineLevel="4">
      <c r="A685" s="570" t="s">
        <v>1128</v>
      </c>
      <c r="B685" s="206" t="s">
        <v>1129</v>
      </c>
      <c r="C685" s="206" t="s">
        <v>1987</v>
      </c>
      <c r="D685" s="207" t="s">
        <v>2</v>
      </c>
      <c r="E685" s="207" t="s">
        <v>9</v>
      </c>
      <c r="F685" s="208">
        <v>3.5</v>
      </c>
      <c r="G685" s="209">
        <v>11520</v>
      </c>
      <c r="H685" s="209">
        <v>7008</v>
      </c>
      <c r="I685" s="208"/>
      <c r="J685" s="205" t="s">
        <v>1338</v>
      </c>
      <c r="K685" s="571">
        <v>12</v>
      </c>
    </row>
    <row r="686" spans="1:13" ht="48" outlineLevel="4">
      <c r="A686" s="566" t="s">
        <v>1142</v>
      </c>
      <c r="B686" s="196" t="s">
        <v>1143</v>
      </c>
      <c r="C686" s="196" t="s">
        <v>1988</v>
      </c>
      <c r="D686" s="197" t="s">
        <v>2</v>
      </c>
      <c r="E686" s="197" t="s">
        <v>9</v>
      </c>
      <c r="F686" s="198">
        <v>1</v>
      </c>
      <c r="G686" s="199">
        <v>12000</v>
      </c>
      <c r="H686" s="199">
        <v>2002</v>
      </c>
      <c r="I686" s="198"/>
      <c r="J686" s="195" t="s">
        <v>1338</v>
      </c>
      <c r="K686" s="567">
        <v>12</v>
      </c>
    </row>
    <row r="687" spans="1:13" ht="24" outlineLevel="4">
      <c r="A687" s="566" t="s">
        <v>1148</v>
      </c>
      <c r="B687" s="196" t="s">
        <v>1149</v>
      </c>
      <c r="C687" s="196" t="s">
        <v>1989</v>
      </c>
      <c r="D687" s="197" t="s">
        <v>2</v>
      </c>
      <c r="E687" s="197" t="s">
        <v>3</v>
      </c>
      <c r="F687" s="198">
        <v>3.4</v>
      </c>
      <c r="G687" s="199">
        <v>9960</v>
      </c>
      <c r="H687" s="199">
        <v>8879</v>
      </c>
      <c r="I687" s="198"/>
      <c r="J687" s="195" t="s">
        <v>1338</v>
      </c>
      <c r="K687" s="567">
        <v>12</v>
      </c>
      <c r="L687" s="501" t="s">
        <v>2124</v>
      </c>
    </row>
    <row r="688" spans="1:13" outlineLevel="4">
      <c r="A688" s="566" t="s">
        <v>1150</v>
      </c>
      <c r="B688" s="196" t="s">
        <v>1151</v>
      </c>
      <c r="C688" s="196" t="s">
        <v>1990</v>
      </c>
      <c r="D688" s="197" t="s">
        <v>2</v>
      </c>
      <c r="E688" s="197" t="s">
        <v>6</v>
      </c>
      <c r="F688" s="198">
        <v>1</v>
      </c>
      <c r="G688" s="199">
        <v>8040</v>
      </c>
      <c r="H688" s="199">
        <v>1393</v>
      </c>
      <c r="I688" s="198"/>
      <c r="J688" s="195" t="s">
        <v>1338</v>
      </c>
      <c r="K688" s="567">
        <v>12</v>
      </c>
    </row>
    <row r="689" spans="1:13" outlineLevel="4">
      <c r="A689" s="566" t="s">
        <v>1158</v>
      </c>
      <c r="B689" s="196" t="s">
        <v>1159</v>
      </c>
      <c r="C689" s="196" t="s">
        <v>1991</v>
      </c>
      <c r="D689" s="197" t="s">
        <v>2</v>
      </c>
      <c r="E689" s="197" t="s">
        <v>3</v>
      </c>
      <c r="F689" s="198">
        <v>6</v>
      </c>
      <c r="G689" s="199">
        <v>23964</v>
      </c>
      <c r="H689" s="199">
        <v>15670</v>
      </c>
      <c r="I689" s="198"/>
      <c r="J689" s="195" t="s">
        <v>1338</v>
      </c>
      <c r="K689" s="567">
        <v>12</v>
      </c>
      <c r="L689" s="501" t="s">
        <v>2124</v>
      </c>
    </row>
    <row r="690" spans="1:13" ht="24" outlineLevel="4">
      <c r="A690" s="566" t="s">
        <v>1188</v>
      </c>
      <c r="B690" s="196" t="s">
        <v>1189</v>
      </c>
      <c r="C690" s="196" t="s">
        <v>1992</v>
      </c>
      <c r="D690" s="197" t="s">
        <v>2</v>
      </c>
      <c r="E690" s="197" t="s">
        <v>9</v>
      </c>
      <c r="F690" s="198">
        <v>3.5</v>
      </c>
      <c r="G690" s="199">
        <v>18660</v>
      </c>
      <c r="H690" s="199">
        <v>7008</v>
      </c>
      <c r="I690" s="198"/>
      <c r="J690" s="195" t="s">
        <v>1338</v>
      </c>
      <c r="K690" s="567">
        <v>12</v>
      </c>
    </row>
    <row r="691" spans="1:13" ht="36.75" outlineLevel="4" thickBot="1">
      <c r="A691" s="572" t="s">
        <v>1196</v>
      </c>
      <c r="B691" s="211" t="s">
        <v>1197</v>
      </c>
      <c r="C691" s="211" t="s">
        <v>1993</v>
      </c>
      <c r="D691" s="212" t="s">
        <v>2</v>
      </c>
      <c r="E691" s="212" t="s">
        <v>9</v>
      </c>
      <c r="F691" s="213">
        <v>0.5</v>
      </c>
      <c r="G691" s="214">
        <v>3120</v>
      </c>
      <c r="H691" s="214">
        <v>1001</v>
      </c>
      <c r="I691" s="213"/>
      <c r="J691" s="210" t="s">
        <v>1338</v>
      </c>
      <c r="K691" s="573">
        <v>12</v>
      </c>
      <c r="L691" s="501" t="s">
        <v>2124</v>
      </c>
    </row>
    <row r="692" spans="1:13" s="5" customFormat="1" outlineLevel="3">
      <c r="A692" s="431"/>
      <c r="B692" s="432">
        <f>SUBTOTAL(3,B685:B691)</f>
        <v>7</v>
      </c>
      <c r="C692" s="432"/>
      <c r="D692" s="433"/>
      <c r="E692" s="433"/>
      <c r="F692" s="434"/>
      <c r="G692" s="435"/>
      <c r="H692" s="435"/>
      <c r="I692" s="434"/>
      <c r="J692" s="436" t="s">
        <v>2114</v>
      </c>
      <c r="K692" s="437"/>
      <c r="L692" s="501"/>
      <c r="M692" s="622"/>
    </row>
    <row r="693" spans="1:13" s="5" customFormat="1" ht="18.75" outlineLevel="2" thickBot="1">
      <c r="A693" s="438"/>
      <c r="B693" s="439"/>
      <c r="C693" s="439"/>
      <c r="D693" s="440"/>
      <c r="E693" s="440"/>
      <c r="F693" s="441">
        <f>SUBTOTAL(9,F685:F691)</f>
        <v>18.899999999999999</v>
      </c>
      <c r="G693" s="442"/>
      <c r="H693" s="442">
        <f>SUBTOTAL(9,H685:H691)</f>
        <v>42961</v>
      </c>
      <c r="I693" s="442">
        <f>SUBTOTAL(9,I685:I691)</f>
        <v>0</v>
      </c>
      <c r="J693" s="443" t="s">
        <v>1396</v>
      </c>
      <c r="K693" s="444"/>
      <c r="L693" s="501"/>
      <c r="M693" s="623"/>
    </row>
    <row r="694" spans="1:13" ht="24" outlineLevel="4">
      <c r="A694" s="614" t="s">
        <v>528</v>
      </c>
      <c r="B694" s="65" t="s">
        <v>529</v>
      </c>
      <c r="C694" s="65" t="s">
        <v>1994</v>
      </c>
      <c r="D694" s="63" t="s">
        <v>2</v>
      </c>
      <c r="E694" s="66" t="s">
        <v>3</v>
      </c>
      <c r="F694" s="41">
        <v>3.2</v>
      </c>
      <c r="G694" s="67">
        <v>9720</v>
      </c>
      <c r="H694" s="68">
        <v>6981</v>
      </c>
      <c r="I694" s="67"/>
      <c r="J694" s="62" t="s">
        <v>1339</v>
      </c>
      <c r="K694" s="615">
        <v>6</v>
      </c>
    </row>
    <row r="695" spans="1:13" ht="48" outlineLevel="4">
      <c r="A695" s="616" t="s">
        <v>530</v>
      </c>
      <c r="B695" s="6" t="s">
        <v>531</v>
      </c>
      <c r="C695" s="6" t="s">
        <v>1995</v>
      </c>
      <c r="D695" s="7" t="s">
        <v>2</v>
      </c>
      <c r="E695" s="8" t="s">
        <v>3</v>
      </c>
      <c r="F695" s="17">
        <v>3</v>
      </c>
      <c r="G695" s="20">
        <v>15540</v>
      </c>
      <c r="H695" s="21">
        <v>6544</v>
      </c>
      <c r="I695" s="20"/>
      <c r="J695" s="9" t="s">
        <v>1339</v>
      </c>
      <c r="K695" s="609">
        <v>6</v>
      </c>
      <c r="L695" s="501" t="s">
        <v>2124</v>
      </c>
    </row>
    <row r="696" spans="1:13" ht="36" outlineLevel="4">
      <c r="A696" s="616" t="s">
        <v>534</v>
      </c>
      <c r="B696" s="6" t="s">
        <v>535</v>
      </c>
      <c r="C696" s="6" t="s">
        <v>1996</v>
      </c>
      <c r="D696" s="7" t="s">
        <v>2</v>
      </c>
      <c r="E696" s="8" t="s">
        <v>3</v>
      </c>
      <c r="F696" s="17">
        <v>4.4165000000000001</v>
      </c>
      <c r="G696" s="20">
        <v>16800</v>
      </c>
      <c r="H696" s="21">
        <v>9634</v>
      </c>
      <c r="I696" s="20"/>
      <c r="J696" s="9" t="s">
        <v>1339</v>
      </c>
      <c r="K696" s="609">
        <v>6</v>
      </c>
      <c r="L696" s="501" t="s">
        <v>2124</v>
      </c>
    </row>
    <row r="697" spans="1:13" ht="24" outlineLevel="4">
      <c r="A697" s="616" t="s">
        <v>536</v>
      </c>
      <c r="B697" s="6" t="s">
        <v>537</v>
      </c>
      <c r="C697" s="6" t="s">
        <v>1997</v>
      </c>
      <c r="D697" s="7" t="s">
        <v>2</v>
      </c>
      <c r="E697" s="8" t="s">
        <v>3</v>
      </c>
      <c r="F697" s="17">
        <v>1</v>
      </c>
      <c r="G697" s="20">
        <v>4993</v>
      </c>
      <c r="H697" s="21">
        <v>2182</v>
      </c>
      <c r="I697" s="20"/>
      <c r="J697" s="9" t="s">
        <v>1339</v>
      </c>
      <c r="K697" s="609">
        <v>6</v>
      </c>
      <c r="L697" s="501" t="s">
        <v>2124</v>
      </c>
    </row>
    <row r="698" spans="1:13" ht="24" outlineLevel="4">
      <c r="A698" s="616" t="s">
        <v>540</v>
      </c>
      <c r="B698" s="6" t="s">
        <v>541</v>
      </c>
      <c r="C698" s="6" t="s">
        <v>1998</v>
      </c>
      <c r="D698" s="7" t="s">
        <v>2</v>
      </c>
      <c r="E698" s="8" t="s">
        <v>3</v>
      </c>
      <c r="F698" s="17">
        <v>6</v>
      </c>
      <c r="G698" s="20">
        <v>20400</v>
      </c>
      <c r="H698" s="21">
        <v>13089</v>
      </c>
      <c r="I698" s="20"/>
      <c r="J698" s="9" t="s">
        <v>1339</v>
      </c>
      <c r="K698" s="609">
        <v>6</v>
      </c>
    </row>
    <row r="699" spans="1:13" ht="36.75" outlineLevel="4" thickBot="1">
      <c r="A699" s="617" t="s">
        <v>544</v>
      </c>
      <c r="B699" s="48" t="s">
        <v>545</v>
      </c>
      <c r="C699" s="48" t="s">
        <v>1999</v>
      </c>
      <c r="D699" s="46" t="s">
        <v>2</v>
      </c>
      <c r="E699" s="49" t="s">
        <v>9</v>
      </c>
      <c r="F699" s="47">
        <v>3.25</v>
      </c>
      <c r="G699" s="50">
        <v>9240</v>
      </c>
      <c r="H699" s="51">
        <v>5672</v>
      </c>
      <c r="I699" s="50"/>
      <c r="J699" s="45" t="s">
        <v>1339</v>
      </c>
      <c r="K699" s="611">
        <v>6</v>
      </c>
    </row>
    <row r="700" spans="1:13" s="5" customFormat="1" outlineLevel="3">
      <c r="A700" s="310"/>
      <c r="B700" s="311">
        <f>SUBTOTAL(3,B694:B699)</f>
        <v>6</v>
      </c>
      <c r="C700" s="311"/>
      <c r="D700" s="313"/>
      <c r="E700" s="408"/>
      <c r="F700" s="314"/>
      <c r="G700" s="409"/>
      <c r="H700" s="410"/>
      <c r="I700" s="409"/>
      <c r="J700" s="317" t="s">
        <v>2115</v>
      </c>
      <c r="K700" s="411"/>
      <c r="L700" s="501"/>
      <c r="M700" s="622"/>
    </row>
    <row r="701" spans="1:13" s="5" customFormat="1" ht="18.75" outlineLevel="2" thickBot="1">
      <c r="A701" s="319"/>
      <c r="B701" s="320"/>
      <c r="C701" s="320"/>
      <c r="D701" s="322"/>
      <c r="E701" s="412"/>
      <c r="F701" s="323">
        <f>SUBTOTAL(9,F694:F699)</f>
        <v>20.866500000000002</v>
      </c>
      <c r="G701" s="413"/>
      <c r="H701" s="414">
        <f>SUBTOTAL(9,H694:H699)</f>
        <v>44102</v>
      </c>
      <c r="I701" s="413">
        <f>SUBTOTAL(9,I694:I699)</f>
        <v>0</v>
      </c>
      <c r="J701" s="326" t="s">
        <v>1397</v>
      </c>
      <c r="K701" s="415"/>
      <c r="L701" s="501"/>
      <c r="M701" s="622"/>
    </row>
    <row r="702" spans="1:13" ht="24" outlineLevel="4">
      <c r="A702" s="570" t="s">
        <v>1124</v>
      </c>
      <c r="B702" s="206" t="s">
        <v>1125</v>
      </c>
      <c r="C702" s="206" t="s">
        <v>2000</v>
      </c>
      <c r="D702" s="207" t="s">
        <v>2</v>
      </c>
      <c r="E702" s="207" t="s">
        <v>9</v>
      </c>
      <c r="F702" s="208">
        <v>1.925</v>
      </c>
      <c r="G702" s="209">
        <v>8508</v>
      </c>
      <c r="H702" s="209">
        <v>3854</v>
      </c>
      <c r="I702" s="208"/>
      <c r="J702" s="205" t="s">
        <v>1340</v>
      </c>
      <c r="K702" s="571">
        <v>12</v>
      </c>
    </row>
    <row r="703" spans="1:13" outlineLevel="4">
      <c r="A703" s="566" t="s">
        <v>1134</v>
      </c>
      <c r="B703" s="196" t="s">
        <v>1135</v>
      </c>
      <c r="C703" s="196" t="s">
        <v>2001</v>
      </c>
      <c r="D703" s="197" t="s">
        <v>2</v>
      </c>
      <c r="E703" s="197" t="s">
        <v>3</v>
      </c>
      <c r="F703" s="198">
        <v>1</v>
      </c>
      <c r="G703" s="199">
        <v>8700</v>
      </c>
      <c r="H703" s="199">
        <v>2612</v>
      </c>
      <c r="I703" s="198"/>
      <c r="J703" s="195" t="s">
        <v>1340</v>
      </c>
      <c r="K703" s="567">
        <v>12</v>
      </c>
    </row>
    <row r="704" spans="1:13" ht="48" outlineLevel="4">
      <c r="A704" s="566" t="s">
        <v>1144</v>
      </c>
      <c r="B704" s="196" t="s">
        <v>1145</v>
      </c>
      <c r="C704" s="196" t="s">
        <v>2002</v>
      </c>
      <c r="D704" s="197" t="s">
        <v>2</v>
      </c>
      <c r="E704" s="197" t="s">
        <v>3</v>
      </c>
      <c r="F704" s="198">
        <v>6.5</v>
      </c>
      <c r="G704" s="199">
        <v>25080</v>
      </c>
      <c r="H704" s="199">
        <v>16975</v>
      </c>
      <c r="I704" s="198"/>
      <c r="J704" s="195" t="s">
        <v>1340</v>
      </c>
      <c r="K704" s="567">
        <v>12</v>
      </c>
      <c r="L704" s="501" t="s">
        <v>2124</v>
      </c>
    </row>
    <row r="705" spans="1:13" ht="48" outlineLevel="4">
      <c r="A705" s="566" t="s">
        <v>1162</v>
      </c>
      <c r="B705" s="196" t="s">
        <v>1163</v>
      </c>
      <c r="C705" s="196" t="s">
        <v>2003</v>
      </c>
      <c r="D705" s="197" t="s">
        <v>2</v>
      </c>
      <c r="E705" s="197" t="s">
        <v>9</v>
      </c>
      <c r="F705" s="198">
        <v>1</v>
      </c>
      <c r="G705" s="199">
        <v>5220</v>
      </c>
      <c r="H705" s="199">
        <v>2002</v>
      </c>
      <c r="I705" s="198"/>
      <c r="J705" s="195" t="s">
        <v>1340</v>
      </c>
      <c r="K705" s="567">
        <v>12</v>
      </c>
    </row>
    <row r="706" spans="1:13" outlineLevel="4">
      <c r="A706" s="566" t="s">
        <v>1164</v>
      </c>
      <c r="B706" s="196" t="s">
        <v>1165</v>
      </c>
      <c r="C706" s="196" t="s">
        <v>2004</v>
      </c>
      <c r="D706" s="197" t="s">
        <v>2</v>
      </c>
      <c r="E706" s="197" t="s">
        <v>3</v>
      </c>
      <c r="F706" s="198">
        <v>1</v>
      </c>
      <c r="G706" s="199">
        <v>5040</v>
      </c>
      <c r="H706" s="199">
        <v>2612</v>
      </c>
      <c r="I706" s="198"/>
      <c r="J706" s="195" t="s">
        <v>1340</v>
      </c>
      <c r="K706" s="567">
        <v>12</v>
      </c>
    </row>
    <row r="707" spans="1:13" ht="24" outlineLevel="4">
      <c r="A707" s="566" t="s">
        <v>1168</v>
      </c>
      <c r="B707" s="196" t="s">
        <v>1169</v>
      </c>
      <c r="C707" s="196" t="s">
        <v>2005</v>
      </c>
      <c r="D707" s="197" t="s">
        <v>2</v>
      </c>
      <c r="E707" s="197" t="s">
        <v>3</v>
      </c>
      <c r="F707" s="198">
        <v>1.5</v>
      </c>
      <c r="G707" s="199">
        <v>8220</v>
      </c>
      <c r="H707" s="199">
        <v>3917</v>
      </c>
      <c r="I707" s="198"/>
      <c r="J707" s="195" t="s">
        <v>1340</v>
      </c>
      <c r="K707" s="567">
        <v>12</v>
      </c>
      <c r="L707" s="501" t="s">
        <v>2124</v>
      </c>
    </row>
    <row r="708" spans="1:13" ht="36" outlineLevel="4">
      <c r="A708" s="566" t="s">
        <v>1190</v>
      </c>
      <c r="B708" s="196" t="s">
        <v>1191</v>
      </c>
      <c r="C708" s="196" t="s">
        <v>2006</v>
      </c>
      <c r="D708" s="197" t="s">
        <v>2</v>
      </c>
      <c r="E708" s="197" t="s">
        <v>3</v>
      </c>
      <c r="F708" s="198">
        <v>1</v>
      </c>
      <c r="G708" s="199">
        <v>7440</v>
      </c>
      <c r="H708" s="199">
        <v>2611</v>
      </c>
      <c r="I708" s="198"/>
      <c r="J708" s="195" t="s">
        <v>1340</v>
      </c>
      <c r="K708" s="567">
        <v>12</v>
      </c>
      <c r="L708" s="501" t="s">
        <v>2124</v>
      </c>
    </row>
    <row r="709" spans="1:13" ht="18.75" outlineLevel="4" thickBot="1">
      <c r="A709" s="572" t="s">
        <v>1210</v>
      </c>
      <c r="B709" s="211" t="s">
        <v>1211</v>
      </c>
      <c r="C709" s="211" t="s">
        <v>2007</v>
      </c>
      <c r="D709" s="212" t="s">
        <v>2</v>
      </c>
      <c r="E709" s="212" t="s">
        <v>9</v>
      </c>
      <c r="F709" s="213">
        <v>1</v>
      </c>
      <c r="G709" s="214">
        <v>7740</v>
      </c>
      <c r="H709" s="214">
        <v>2002</v>
      </c>
      <c r="I709" s="213"/>
      <c r="J709" s="210" t="s">
        <v>1340</v>
      </c>
      <c r="K709" s="573">
        <v>12</v>
      </c>
      <c r="L709" s="501" t="s">
        <v>2124</v>
      </c>
    </row>
    <row r="710" spans="1:13" s="5" customFormat="1" outlineLevel="3">
      <c r="A710" s="431"/>
      <c r="B710" s="432">
        <f>SUBTOTAL(3,B702:B709)</f>
        <v>8</v>
      </c>
      <c r="C710" s="432"/>
      <c r="D710" s="433"/>
      <c r="E710" s="433"/>
      <c r="F710" s="434"/>
      <c r="G710" s="435"/>
      <c r="H710" s="435"/>
      <c r="I710" s="434"/>
      <c r="J710" s="436" t="s">
        <v>2116</v>
      </c>
      <c r="K710" s="437"/>
      <c r="L710" s="501"/>
      <c r="M710" s="622"/>
    </row>
    <row r="711" spans="1:13" s="5" customFormat="1" ht="18.75" outlineLevel="2" thickBot="1">
      <c r="A711" s="438"/>
      <c r="B711" s="439"/>
      <c r="C711" s="439"/>
      <c r="D711" s="440"/>
      <c r="E711" s="440"/>
      <c r="F711" s="441">
        <f>SUBTOTAL(9,F702:F709)</f>
        <v>14.925000000000001</v>
      </c>
      <c r="G711" s="442"/>
      <c r="H711" s="442">
        <f>SUBTOTAL(9,H702:H709)</f>
        <v>36585</v>
      </c>
      <c r="I711" s="442">
        <f>SUBTOTAL(9,I702:I709)</f>
        <v>0</v>
      </c>
      <c r="J711" s="443" t="s">
        <v>1398</v>
      </c>
      <c r="K711" s="444"/>
      <c r="L711" s="501"/>
      <c r="M711" s="623"/>
    </row>
    <row r="712" spans="1:13" ht="24" outlineLevel="4">
      <c r="A712" s="591" t="s">
        <v>1227</v>
      </c>
      <c r="B712" s="35" t="s">
        <v>1228</v>
      </c>
      <c r="C712" s="35" t="s">
        <v>2008</v>
      </c>
      <c r="D712" s="36" t="s">
        <v>2</v>
      </c>
      <c r="E712" s="36" t="s">
        <v>3</v>
      </c>
      <c r="F712" s="37">
        <v>1.25</v>
      </c>
      <c r="G712" s="38">
        <v>13200</v>
      </c>
      <c r="H712" s="38">
        <v>2682</v>
      </c>
      <c r="I712" s="38"/>
      <c r="J712" s="34" t="s">
        <v>1341</v>
      </c>
      <c r="K712" s="592">
        <v>13</v>
      </c>
    </row>
    <row r="713" spans="1:13" ht="24" outlineLevel="4">
      <c r="A713" s="593" t="s">
        <v>1231</v>
      </c>
      <c r="B713" s="23" t="s">
        <v>1232</v>
      </c>
      <c r="C713" s="23" t="s">
        <v>2009</v>
      </c>
      <c r="D713" s="24" t="s">
        <v>2</v>
      </c>
      <c r="E713" s="24" t="s">
        <v>6</v>
      </c>
      <c r="F713" s="25">
        <v>1.175</v>
      </c>
      <c r="G713" s="26">
        <v>10560</v>
      </c>
      <c r="H713" s="26">
        <v>1681</v>
      </c>
      <c r="I713" s="26"/>
      <c r="J713" s="22" t="s">
        <v>1341</v>
      </c>
      <c r="K713" s="594">
        <v>13</v>
      </c>
    </row>
    <row r="714" spans="1:13" ht="24" outlineLevel="4">
      <c r="A714" s="593" t="s">
        <v>1233</v>
      </c>
      <c r="B714" s="23" t="s">
        <v>1234</v>
      </c>
      <c r="C714" s="23" t="s">
        <v>2010</v>
      </c>
      <c r="D714" s="24" t="s">
        <v>2</v>
      </c>
      <c r="E714" s="24" t="s">
        <v>6</v>
      </c>
      <c r="F714" s="25">
        <v>1.1000000000000001</v>
      </c>
      <c r="G714" s="26">
        <v>9840</v>
      </c>
      <c r="H714" s="26">
        <v>1574</v>
      </c>
      <c r="I714" s="26"/>
      <c r="J714" s="22" t="s">
        <v>1341</v>
      </c>
      <c r="K714" s="594">
        <v>13</v>
      </c>
    </row>
    <row r="715" spans="1:13" ht="36" outlineLevel="4">
      <c r="A715" s="593" t="s">
        <v>1237</v>
      </c>
      <c r="B715" s="23" t="s">
        <v>1238</v>
      </c>
      <c r="C715" s="23" t="s">
        <v>2011</v>
      </c>
      <c r="D715" s="24" t="s">
        <v>2</v>
      </c>
      <c r="E715" s="24" t="s">
        <v>6</v>
      </c>
      <c r="F715" s="25">
        <v>0.5</v>
      </c>
      <c r="G715" s="26">
        <v>1540</v>
      </c>
      <c r="H715" s="26">
        <v>715</v>
      </c>
      <c r="I715" s="26"/>
      <c r="J715" s="22" t="s">
        <v>1341</v>
      </c>
      <c r="K715" s="594">
        <v>13</v>
      </c>
    </row>
    <row r="716" spans="1:13" ht="24" outlineLevel="4">
      <c r="A716" s="593" t="s">
        <v>1249</v>
      </c>
      <c r="B716" s="23" t="s">
        <v>1250</v>
      </c>
      <c r="C716" s="23" t="s">
        <v>2012</v>
      </c>
      <c r="D716" s="24" t="s">
        <v>2</v>
      </c>
      <c r="E716" s="24" t="s">
        <v>6</v>
      </c>
      <c r="F716" s="25">
        <v>1</v>
      </c>
      <c r="G716" s="26">
        <v>7440</v>
      </c>
      <c r="H716" s="26">
        <v>1431</v>
      </c>
      <c r="I716" s="26"/>
      <c r="J716" s="22" t="s">
        <v>1341</v>
      </c>
      <c r="K716" s="594">
        <v>13</v>
      </c>
    </row>
    <row r="717" spans="1:13" ht="36.75" outlineLevel="4" thickBot="1">
      <c r="A717" s="618" t="s">
        <v>1251</v>
      </c>
      <c r="B717" s="61" t="s">
        <v>1252</v>
      </c>
      <c r="C717" s="61" t="s">
        <v>2013</v>
      </c>
      <c r="D717" s="53" t="s">
        <v>2</v>
      </c>
      <c r="E717" s="53" t="s">
        <v>6</v>
      </c>
      <c r="F717" s="54">
        <v>1</v>
      </c>
      <c r="G717" s="55">
        <v>5115</v>
      </c>
      <c r="H717" s="55">
        <v>1431</v>
      </c>
      <c r="I717" s="55"/>
      <c r="J717" s="52" t="s">
        <v>1341</v>
      </c>
      <c r="K717" s="619">
        <v>13</v>
      </c>
    </row>
    <row r="718" spans="1:13" s="5" customFormat="1" outlineLevel="3">
      <c r="A718" s="296"/>
      <c r="B718" s="297">
        <f>SUBTOTAL(3,B712:B717)</f>
        <v>6</v>
      </c>
      <c r="C718" s="297"/>
      <c r="D718" s="298"/>
      <c r="E718" s="298"/>
      <c r="F718" s="299"/>
      <c r="G718" s="300"/>
      <c r="H718" s="300"/>
      <c r="I718" s="300"/>
      <c r="J718" s="301" t="s">
        <v>2117</v>
      </c>
      <c r="K718" s="302"/>
      <c r="L718" s="501"/>
      <c r="M718" s="622"/>
    </row>
    <row r="719" spans="1:13" s="5" customFormat="1" ht="18.75" outlineLevel="2" thickBot="1">
      <c r="A719" s="303"/>
      <c r="B719" s="304"/>
      <c r="C719" s="304"/>
      <c r="D719" s="305"/>
      <c r="E719" s="305"/>
      <c r="F719" s="306">
        <f>SUBTOTAL(9,F712:F717)</f>
        <v>6.0250000000000004</v>
      </c>
      <c r="G719" s="307"/>
      <c r="H719" s="307">
        <f>SUBTOTAL(9,H712:H717)</f>
        <v>9514</v>
      </c>
      <c r="I719" s="307">
        <f>SUBTOTAL(9,I712:I717)</f>
        <v>0</v>
      </c>
      <c r="J719" s="308" t="s">
        <v>1399</v>
      </c>
      <c r="K719" s="309"/>
      <c r="L719" s="501"/>
      <c r="M719" s="622"/>
    </row>
    <row r="720" spans="1:13" ht="60" outlineLevel="4">
      <c r="A720" s="520" t="s">
        <v>1104</v>
      </c>
      <c r="B720" s="72" t="s">
        <v>1105</v>
      </c>
      <c r="C720" s="72" t="s">
        <v>2014</v>
      </c>
      <c r="D720" s="79" t="s">
        <v>2</v>
      </c>
      <c r="E720" s="79" t="s">
        <v>3</v>
      </c>
      <c r="F720" s="80">
        <v>1.5</v>
      </c>
      <c r="G720" s="81">
        <v>6360</v>
      </c>
      <c r="H720" s="81">
        <v>5793</v>
      </c>
      <c r="I720" s="81"/>
      <c r="J720" s="71" t="s">
        <v>1342</v>
      </c>
      <c r="K720" s="521">
        <v>11</v>
      </c>
      <c r="L720" s="501" t="s">
        <v>2124</v>
      </c>
    </row>
    <row r="721" spans="1:13" ht="24" outlineLevel="4">
      <c r="A721" s="522" t="s">
        <v>1106</v>
      </c>
      <c r="B721" s="74" t="s">
        <v>1107</v>
      </c>
      <c r="C721" s="74" t="s">
        <v>2015</v>
      </c>
      <c r="D721" s="82" t="s">
        <v>2</v>
      </c>
      <c r="E721" s="82" t="s">
        <v>3</v>
      </c>
      <c r="F721" s="83">
        <v>5</v>
      </c>
      <c r="G721" s="84">
        <v>11640</v>
      </c>
      <c r="H721" s="84">
        <v>8654</v>
      </c>
      <c r="I721" s="84"/>
      <c r="J721" s="73" t="s">
        <v>1342</v>
      </c>
      <c r="K721" s="523">
        <v>11</v>
      </c>
      <c r="L721" s="501" t="s">
        <v>2124</v>
      </c>
    </row>
    <row r="722" spans="1:13" ht="60" outlineLevel="4">
      <c r="A722" s="522" t="s">
        <v>1112</v>
      </c>
      <c r="B722" s="74" t="s">
        <v>1113</v>
      </c>
      <c r="C722" s="74" t="s">
        <v>2016</v>
      </c>
      <c r="D722" s="82" t="s">
        <v>2</v>
      </c>
      <c r="E722" s="82" t="s">
        <v>6</v>
      </c>
      <c r="F722" s="83">
        <v>1</v>
      </c>
      <c r="G722" s="84">
        <v>5232</v>
      </c>
      <c r="H722" s="84">
        <v>2692</v>
      </c>
      <c r="I722" s="84"/>
      <c r="J722" s="73" t="s">
        <v>1342</v>
      </c>
      <c r="K722" s="523">
        <v>11</v>
      </c>
    </row>
    <row r="723" spans="1:13" ht="36.75" outlineLevel="4" thickBot="1">
      <c r="A723" s="568" t="s">
        <v>1118</v>
      </c>
      <c r="B723" s="201" t="s">
        <v>1119</v>
      </c>
      <c r="C723" s="201" t="s">
        <v>2017</v>
      </c>
      <c r="D723" s="202" t="s">
        <v>2</v>
      </c>
      <c r="E723" s="202" t="s">
        <v>3</v>
      </c>
      <c r="F723" s="203">
        <v>4.8334999999999999</v>
      </c>
      <c r="G723" s="204">
        <v>11040</v>
      </c>
      <c r="H723" s="204">
        <v>8518</v>
      </c>
      <c r="I723" s="204"/>
      <c r="J723" s="200" t="s">
        <v>1342</v>
      </c>
      <c r="K723" s="569">
        <v>11</v>
      </c>
    </row>
    <row r="724" spans="1:13" s="5" customFormat="1" outlineLevel="3">
      <c r="A724" s="296"/>
      <c r="B724" s="297">
        <f>SUBTOTAL(3,B720:B723)</f>
        <v>4</v>
      </c>
      <c r="C724" s="297"/>
      <c r="D724" s="298"/>
      <c r="E724" s="298"/>
      <c r="F724" s="299"/>
      <c r="G724" s="300"/>
      <c r="H724" s="300"/>
      <c r="I724" s="300"/>
      <c r="J724" s="301" t="s">
        <v>2118</v>
      </c>
      <c r="K724" s="302"/>
      <c r="L724" s="501"/>
      <c r="M724" s="622"/>
    </row>
    <row r="725" spans="1:13" s="5" customFormat="1" ht="18.75" outlineLevel="2" thickBot="1">
      <c r="A725" s="303"/>
      <c r="B725" s="304"/>
      <c r="C725" s="304"/>
      <c r="D725" s="305"/>
      <c r="E725" s="305"/>
      <c r="F725" s="306">
        <f>SUBTOTAL(9,F720:F723)</f>
        <v>12.333500000000001</v>
      </c>
      <c r="G725" s="307"/>
      <c r="H725" s="307">
        <f>SUBTOTAL(9,H720:H723)</f>
        <v>25657</v>
      </c>
      <c r="I725" s="307">
        <f>SUBTOTAL(9,I720:I723)</f>
        <v>0</v>
      </c>
      <c r="J725" s="308" t="s">
        <v>1400</v>
      </c>
      <c r="K725" s="309"/>
      <c r="L725" s="501"/>
      <c r="M725" s="622"/>
    </row>
    <row r="726" spans="1:13" ht="48" outlineLevel="4">
      <c r="A726" s="581" t="s">
        <v>108</v>
      </c>
      <c r="B726" s="240" t="s">
        <v>109</v>
      </c>
      <c r="C726" s="240" t="s">
        <v>2018</v>
      </c>
      <c r="D726" s="92" t="s">
        <v>2</v>
      </c>
      <c r="E726" s="241" t="s">
        <v>9</v>
      </c>
      <c r="F726" s="94">
        <v>2.1659999999999999</v>
      </c>
      <c r="G726" s="95">
        <v>7500</v>
      </c>
      <c r="H726" s="96">
        <v>3891</v>
      </c>
      <c r="I726" s="242"/>
      <c r="J726" s="239" t="s">
        <v>1343</v>
      </c>
      <c r="K726" s="582">
        <v>2</v>
      </c>
    </row>
    <row r="727" spans="1:13" ht="36" outlineLevel="4">
      <c r="A727" s="530" t="s">
        <v>150</v>
      </c>
      <c r="B727" s="113" t="s">
        <v>151</v>
      </c>
      <c r="C727" s="113" t="s">
        <v>2019</v>
      </c>
      <c r="D727" s="99" t="s">
        <v>2</v>
      </c>
      <c r="E727" s="100" t="s">
        <v>3</v>
      </c>
      <c r="F727" s="101">
        <v>4.1660000000000004</v>
      </c>
      <c r="G727" s="102">
        <v>9252</v>
      </c>
      <c r="H727" s="103">
        <v>9252</v>
      </c>
      <c r="I727" s="104">
        <v>103</v>
      </c>
      <c r="J727" s="98" t="s">
        <v>1343</v>
      </c>
      <c r="K727" s="531">
        <v>2</v>
      </c>
    </row>
    <row r="728" spans="1:13" ht="60" outlineLevel="4">
      <c r="A728" s="530" t="s">
        <v>154</v>
      </c>
      <c r="B728" s="113" t="s">
        <v>155</v>
      </c>
      <c r="C728" s="113" t="s">
        <v>2020</v>
      </c>
      <c r="D728" s="99" t="s">
        <v>2</v>
      </c>
      <c r="E728" s="100" t="s">
        <v>3</v>
      </c>
      <c r="F728" s="101">
        <v>5.3319999999999999</v>
      </c>
      <c r="G728" s="102">
        <v>14400</v>
      </c>
      <c r="H728" s="103">
        <v>11974</v>
      </c>
      <c r="I728" s="104"/>
      <c r="J728" s="98" t="s">
        <v>1343</v>
      </c>
      <c r="K728" s="531">
        <v>2</v>
      </c>
      <c r="L728" s="501" t="s">
        <v>2124</v>
      </c>
    </row>
    <row r="729" spans="1:13" ht="48" outlineLevel="4">
      <c r="A729" s="530" t="s">
        <v>158</v>
      </c>
      <c r="B729" s="113" t="s">
        <v>159</v>
      </c>
      <c r="C729" s="113" t="s">
        <v>2021</v>
      </c>
      <c r="D729" s="99" t="s">
        <v>2</v>
      </c>
      <c r="E729" s="100" t="s">
        <v>3</v>
      </c>
      <c r="F729" s="101">
        <v>3.5</v>
      </c>
      <c r="G729" s="102">
        <v>4596</v>
      </c>
      <c r="H729" s="103">
        <v>4596</v>
      </c>
      <c r="I729" s="104">
        <v>3264</v>
      </c>
      <c r="J729" s="98" t="s">
        <v>1343</v>
      </c>
      <c r="K729" s="531">
        <v>2</v>
      </c>
    </row>
    <row r="730" spans="1:13" ht="24" outlineLevel="4">
      <c r="A730" s="530" t="s">
        <v>166</v>
      </c>
      <c r="B730" s="113" t="s">
        <v>167</v>
      </c>
      <c r="C730" s="113" t="s">
        <v>2022</v>
      </c>
      <c r="D730" s="99" t="s">
        <v>2</v>
      </c>
      <c r="E730" s="100" t="s">
        <v>3</v>
      </c>
      <c r="F730" s="101">
        <v>2.8319999999999999</v>
      </c>
      <c r="G730" s="102">
        <v>17040</v>
      </c>
      <c r="H730" s="103">
        <v>6360</v>
      </c>
      <c r="I730" s="104"/>
      <c r="J730" s="98" t="s">
        <v>1343</v>
      </c>
      <c r="K730" s="531">
        <v>2</v>
      </c>
    </row>
    <row r="731" spans="1:13" ht="24" outlineLevel="4">
      <c r="A731" s="530" t="s">
        <v>168</v>
      </c>
      <c r="B731" s="113" t="s">
        <v>169</v>
      </c>
      <c r="C731" s="113" t="s">
        <v>2023</v>
      </c>
      <c r="D731" s="99" t="s">
        <v>2</v>
      </c>
      <c r="E731" s="100" t="s">
        <v>3</v>
      </c>
      <c r="F731" s="101">
        <v>3.766</v>
      </c>
      <c r="G731" s="102">
        <v>10200</v>
      </c>
      <c r="H731" s="103">
        <v>8457</v>
      </c>
      <c r="I731" s="104"/>
      <c r="J731" s="98" t="s">
        <v>1343</v>
      </c>
      <c r="K731" s="531">
        <v>2</v>
      </c>
    </row>
    <row r="732" spans="1:13" ht="60" outlineLevel="4">
      <c r="A732" s="530" t="s">
        <v>184</v>
      </c>
      <c r="B732" s="113" t="s">
        <v>185</v>
      </c>
      <c r="C732" s="113" t="s">
        <v>2024</v>
      </c>
      <c r="D732" s="99" t="s">
        <v>2</v>
      </c>
      <c r="E732" s="100" t="s">
        <v>6</v>
      </c>
      <c r="F732" s="101">
        <v>1.833</v>
      </c>
      <c r="G732" s="102">
        <v>8400</v>
      </c>
      <c r="H732" s="103">
        <v>2470</v>
      </c>
      <c r="I732" s="104"/>
      <c r="J732" s="98" t="s">
        <v>1343</v>
      </c>
      <c r="K732" s="531">
        <v>2</v>
      </c>
    </row>
    <row r="733" spans="1:13" ht="36" outlineLevel="4">
      <c r="A733" s="530" t="s">
        <v>190</v>
      </c>
      <c r="B733" s="113" t="s">
        <v>191</v>
      </c>
      <c r="C733" s="113" t="s">
        <v>2025</v>
      </c>
      <c r="D733" s="99" t="s">
        <v>2</v>
      </c>
      <c r="E733" s="100" t="s">
        <v>3</v>
      </c>
      <c r="F733" s="101">
        <v>3.5</v>
      </c>
      <c r="G733" s="102">
        <v>11400</v>
      </c>
      <c r="H733" s="103">
        <v>7860</v>
      </c>
      <c r="I733" s="104"/>
      <c r="J733" s="98" t="s">
        <v>1343</v>
      </c>
      <c r="K733" s="531">
        <v>2</v>
      </c>
      <c r="L733" s="501" t="s">
        <v>2124</v>
      </c>
    </row>
    <row r="734" spans="1:13" outlineLevel="4">
      <c r="A734" s="543" t="s">
        <v>456</v>
      </c>
      <c r="B734" s="120" t="s">
        <v>457</v>
      </c>
      <c r="C734" s="120" t="s">
        <v>2026</v>
      </c>
      <c r="D734" s="135" t="s">
        <v>2</v>
      </c>
      <c r="E734" s="135" t="s">
        <v>6</v>
      </c>
      <c r="F734" s="136">
        <v>3.3330000000000002</v>
      </c>
      <c r="G734" s="139">
        <v>22800</v>
      </c>
      <c r="H734" s="139">
        <v>4761</v>
      </c>
      <c r="I734" s="140"/>
      <c r="J734" s="134" t="s">
        <v>1343</v>
      </c>
      <c r="K734" s="544">
        <v>4</v>
      </c>
    </row>
    <row r="735" spans="1:13" ht="36" outlineLevel="4">
      <c r="A735" s="578" t="s">
        <v>192</v>
      </c>
      <c r="B735" s="293" t="s">
        <v>1260</v>
      </c>
      <c r="C735" s="293" t="s">
        <v>2027</v>
      </c>
      <c r="D735" s="274" t="s">
        <v>56</v>
      </c>
      <c r="E735" s="228" t="s">
        <v>3</v>
      </c>
      <c r="F735" s="230">
        <v>1.333</v>
      </c>
      <c r="G735" s="276">
        <v>10555</v>
      </c>
      <c r="H735" s="259">
        <v>2816</v>
      </c>
      <c r="I735" s="294"/>
      <c r="J735" s="226" t="s">
        <v>1343</v>
      </c>
      <c r="K735" s="620">
        <v>2</v>
      </c>
    </row>
    <row r="736" spans="1:13" ht="84" outlineLevel="4">
      <c r="A736" s="578" t="s">
        <v>194</v>
      </c>
      <c r="B736" s="227" t="s">
        <v>2029</v>
      </c>
      <c r="C736" s="227" t="s">
        <v>2028</v>
      </c>
      <c r="D736" s="274" t="s">
        <v>56</v>
      </c>
      <c r="E736" s="228" t="s">
        <v>3</v>
      </c>
      <c r="F736" s="230">
        <v>0.66600000000000004</v>
      </c>
      <c r="G736" s="276">
        <v>6360</v>
      </c>
      <c r="H736" s="259">
        <v>1407</v>
      </c>
      <c r="I736" s="294"/>
      <c r="J736" s="226" t="s">
        <v>1343</v>
      </c>
      <c r="K736" s="620">
        <v>2</v>
      </c>
    </row>
    <row r="737" spans="1:13" ht="36" outlineLevel="4">
      <c r="A737" s="578" t="s">
        <v>196</v>
      </c>
      <c r="B737" s="227" t="s">
        <v>2031</v>
      </c>
      <c r="C737" s="227" t="s">
        <v>2030</v>
      </c>
      <c r="D737" s="274" t="s">
        <v>56</v>
      </c>
      <c r="E737" s="228" t="s">
        <v>3</v>
      </c>
      <c r="F737" s="230">
        <v>1</v>
      </c>
      <c r="G737" s="276">
        <v>5220</v>
      </c>
      <c r="H737" s="259">
        <v>2112</v>
      </c>
      <c r="I737" s="294"/>
      <c r="J737" s="226" t="s">
        <v>1343</v>
      </c>
      <c r="K737" s="620">
        <v>2</v>
      </c>
    </row>
    <row r="738" spans="1:13" ht="24" outlineLevel="4">
      <c r="A738" s="578" t="s">
        <v>198</v>
      </c>
      <c r="B738" s="295" t="s">
        <v>1262</v>
      </c>
      <c r="C738" s="295" t="s">
        <v>2032</v>
      </c>
      <c r="D738" s="274" t="s">
        <v>56</v>
      </c>
      <c r="E738" s="228" t="s">
        <v>3</v>
      </c>
      <c r="F738" s="230">
        <v>1</v>
      </c>
      <c r="G738" s="276">
        <v>3600</v>
      </c>
      <c r="H738" s="259">
        <v>2112</v>
      </c>
      <c r="I738" s="294"/>
      <c r="J738" s="226" t="s">
        <v>1343</v>
      </c>
      <c r="K738" s="620">
        <v>2</v>
      </c>
    </row>
    <row r="739" spans="1:13" ht="36.75" outlineLevel="4" thickBot="1">
      <c r="A739" s="574" t="s">
        <v>199</v>
      </c>
      <c r="B739" s="268" t="s">
        <v>1263</v>
      </c>
      <c r="C739" s="268" t="s">
        <v>2033</v>
      </c>
      <c r="D739" s="290" t="s">
        <v>56</v>
      </c>
      <c r="E739" s="217" t="s">
        <v>9</v>
      </c>
      <c r="F739" s="219">
        <v>0.5</v>
      </c>
      <c r="G739" s="289">
        <v>5160</v>
      </c>
      <c r="H739" s="265">
        <v>845</v>
      </c>
      <c r="I739" s="288"/>
      <c r="J739" s="215" t="s">
        <v>1343</v>
      </c>
      <c r="K739" s="612">
        <v>2</v>
      </c>
    </row>
    <row r="740" spans="1:13" s="5" customFormat="1" outlineLevel="3">
      <c r="A740" s="310"/>
      <c r="B740" s="311">
        <f>SUBTOTAL(3,B726:B739)</f>
        <v>14</v>
      </c>
      <c r="C740" s="311"/>
      <c r="D740" s="312"/>
      <c r="E740" s="313"/>
      <c r="F740" s="314"/>
      <c r="G740" s="315"/>
      <c r="H740" s="316"/>
      <c r="I740" s="315"/>
      <c r="J740" s="317" t="s">
        <v>2119</v>
      </c>
      <c r="K740" s="318"/>
      <c r="L740" s="501"/>
      <c r="M740" s="622"/>
    </row>
    <row r="741" spans="1:13" s="5" customFormat="1" ht="18.75" outlineLevel="2" thickBot="1">
      <c r="A741" s="319"/>
      <c r="B741" s="320"/>
      <c r="C741" s="320"/>
      <c r="D741" s="321"/>
      <c r="E741" s="322"/>
      <c r="F741" s="323">
        <f>SUBTOTAL(9,F726:F739)</f>
        <v>34.926999999999992</v>
      </c>
      <c r="G741" s="324"/>
      <c r="H741" s="325">
        <f>SUBTOTAL(9,H726:H739)</f>
        <v>68913</v>
      </c>
      <c r="I741" s="324">
        <f>SUBTOTAL(9,I726:I739)</f>
        <v>3367</v>
      </c>
      <c r="J741" s="326" t="s">
        <v>1401</v>
      </c>
      <c r="K741" s="327"/>
      <c r="L741" s="501"/>
      <c r="M741" s="623"/>
    </row>
    <row r="742" spans="1:13" ht="36" outlineLevel="4">
      <c r="A742" s="581" t="s">
        <v>116</v>
      </c>
      <c r="B742" s="240" t="s">
        <v>117</v>
      </c>
      <c r="C742" s="240" t="s">
        <v>2034</v>
      </c>
      <c r="D742" s="92" t="s">
        <v>2</v>
      </c>
      <c r="E742" s="241" t="s">
        <v>3</v>
      </c>
      <c r="F742" s="94">
        <v>2.25</v>
      </c>
      <c r="G742" s="95">
        <v>17640</v>
      </c>
      <c r="H742" s="96">
        <v>5053</v>
      </c>
      <c r="I742" s="242"/>
      <c r="J742" s="239" t="s">
        <v>1344</v>
      </c>
      <c r="K742" s="582">
        <v>2</v>
      </c>
    </row>
    <row r="743" spans="1:13" ht="36" outlineLevel="4">
      <c r="A743" s="530" t="s">
        <v>120</v>
      </c>
      <c r="B743" s="113" t="s">
        <v>121</v>
      </c>
      <c r="C743" s="113" t="s">
        <v>2035</v>
      </c>
      <c r="D743" s="99" t="s">
        <v>2</v>
      </c>
      <c r="E743" s="100" t="s">
        <v>3</v>
      </c>
      <c r="F743" s="101">
        <v>1</v>
      </c>
      <c r="G743" s="102">
        <v>4800</v>
      </c>
      <c r="H743" s="103">
        <v>2246</v>
      </c>
      <c r="I743" s="104"/>
      <c r="J743" s="98" t="s">
        <v>1344</v>
      </c>
      <c r="K743" s="531">
        <v>2</v>
      </c>
      <c r="L743" s="501" t="s">
        <v>2124</v>
      </c>
    </row>
    <row r="744" spans="1:13" ht="24" outlineLevel="4">
      <c r="A744" s="530" t="s">
        <v>122</v>
      </c>
      <c r="B744" s="113" t="s">
        <v>123</v>
      </c>
      <c r="C744" s="113" t="s">
        <v>2036</v>
      </c>
      <c r="D744" s="99" t="s">
        <v>2</v>
      </c>
      <c r="E744" s="100" t="s">
        <v>9</v>
      </c>
      <c r="F744" s="101">
        <v>0.83299999999999996</v>
      </c>
      <c r="G744" s="102">
        <v>4500</v>
      </c>
      <c r="H744" s="103">
        <v>1497</v>
      </c>
      <c r="I744" s="104"/>
      <c r="J744" s="98" t="s">
        <v>1344</v>
      </c>
      <c r="K744" s="531">
        <v>2</v>
      </c>
    </row>
    <row r="745" spans="1:13" ht="36" outlineLevel="4">
      <c r="A745" s="530" t="s">
        <v>138</v>
      </c>
      <c r="B745" s="113" t="s">
        <v>139</v>
      </c>
      <c r="C745" s="113" t="s">
        <v>2037</v>
      </c>
      <c r="D745" s="99" t="s">
        <v>2</v>
      </c>
      <c r="E745" s="100" t="s">
        <v>9</v>
      </c>
      <c r="F745" s="101">
        <v>3.45</v>
      </c>
      <c r="G745" s="102">
        <v>8676</v>
      </c>
      <c r="H745" s="103">
        <v>6198</v>
      </c>
      <c r="I745" s="104"/>
      <c r="J745" s="98" t="s">
        <v>1344</v>
      </c>
      <c r="K745" s="531">
        <v>2</v>
      </c>
    </row>
    <row r="746" spans="1:13" ht="36" outlineLevel="4">
      <c r="A746" s="530" t="s">
        <v>142</v>
      </c>
      <c r="B746" s="113" t="s">
        <v>143</v>
      </c>
      <c r="C746" s="113" t="s">
        <v>2038</v>
      </c>
      <c r="D746" s="99" t="s">
        <v>2</v>
      </c>
      <c r="E746" s="100" t="s">
        <v>9</v>
      </c>
      <c r="F746" s="101">
        <v>2.75</v>
      </c>
      <c r="G746" s="102">
        <v>10080</v>
      </c>
      <c r="H746" s="103">
        <v>4940</v>
      </c>
      <c r="I746" s="104"/>
      <c r="J746" s="98" t="s">
        <v>1344</v>
      </c>
      <c r="K746" s="531">
        <v>2</v>
      </c>
    </row>
    <row r="747" spans="1:13" ht="60" outlineLevel="4">
      <c r="A747" s="530" t="s">
        <v>160</v>
      </c>
      <c r="B747" s="113" t="s">
        <v>161</v>
      </c>
      <c r="C747" s="113" t="s">
        <v>2039</v>
      </c>
      <c r="D747" s="99" t="s">
        <v>2</v>
      </c>
      <c r="E747" s="100" t="s">
        <v>3</v>
      </c>
      <c r="F747" s="101">
        <v>1.575</v>
      </c>
      <c r="G747" s="102">
        <v>10800</v>
      </c>
      <c r="H747" s="103">
        <v>3537</v>
      </c>
      <c r="I747" s="104"/>
      <c r="J747" s="98" t="s">
        <v>1344</v>
      </c>
      <c r="K747" s="531">
        <v>2</v>
      </c>
    </row>
    <row r="748" spans="1:13" ht="36" outlineLevel="4">
      <c r="A748" s="530" t="s">
        <v>162</v>
      </c>
      <c r="B748" s="113" t="s">
        <v>163</v>
      </c>
      <c r="C748" s="113" t="s">
        <v>2040</v>
      </c>
      <c r="D748" s="99" t="s">
        <v>2</v>
      </c>
      <c r="E748" s="100" t="s">
        <v>3</v>
      </c>
      <c r="F748" s="101">
        <v>3.8330000000000002</v>
      </c>
      <c r="G748" s="102">
        <v>6540</v>
      </c>
      <c r="H748" s="103">
        <v>6540</v>
      </c>
      <c r="I748" s="104">
        <v>2068</v>
      </c>
      <c r="J748" s="98" t="s">
        <v>1344</v>
      </c>
      <c r="K748" s="531">
        <v>2</v>
      </c>
    </row>
    <row r="749" spans="1:13" ht="36" outlineLevel="4">
      <c r="A749" s="530" t="s">
        <v>170</v>
      </c>
      <c r="B749" s="113" t="s">
        <v>171</v>
      </c>
      <c r="C749" s="113" t="s">
        <v>2041</v>
      </c>
      <c r="D749" s="99" t="s">
        <v>2</v>
      </c>
      <c r="E749" s="100" t="s">
        <v>3</v>
      </c>
      <c r="F749" s="101">
        <v>2.25</v>
      </c>
      <c r="G749" s="102">
        <v>6540</v>
      </c>
      <c r="H749" s="103">
        <v>5053</v>
      </c>
      <c r="I749" s="104"/>
      <c r="J749" s="98" t="s">
        <v>1344</v>
      </c>
      <c r="K749" s="531">
        <v>2</v>
      </c>
      <c r="L749" s="501" t="s">
        <v>2124</v>
      </c>
    </row>
    <row r="750" spans="1:13" ht="60" outlineLevel="4">
      <c r="A750" s="530" t="s">
        <v>176</v>
      </c>
      <c r="B750" s="113" t="s">
        <v>177</v>
      </c>
      <c r="C750" s="113" t="s">
        <v>2042</v>
      </c>
      <c r="D750" s="99" t="s">
        <v>2</v>
      </c>
      <c r="E750" s="100" t="s">
        <v>3</v>
      </c>
      <c r="F750" s="101">
        <v>5.2</v>
      </c>
      <c r="G750" s="102">
        <v>27900</v>
      </c>
      <c r="H750" s="103">
        <v>11677</v>
      </c>
      <c r="I750" s="104"/>
      <c r="J750" s="98" t="s">
        <v>1344</v>
      </c>
      <c r="K750" s="531">
        <v>2</v>
      </c>
    </row>
    <row r="751" spans="1:13" ht="24" outlineLevel="4">
      <c r="A751" s="530" t="s">
        <v>188</v>
      </c>
      <c r="B751" s="113" t="s">
        <v>189</v>
      </c>
      <c r="C751" s="113" t="s">
        <v>2043</v>
      </c>
      <c r="D751" s="99" t="s">
        <v>2</v>
      </c>
      <c r="E751" s="100" t="s">
        <v>9</v>
      </c>
      <c r="F751" s="101">
        <v>4.4989999999999997</v>
      </c>
      <c r="G751" s="102">
        <v>12600</v>
      </c>
      <c r="H751" s="103">
        <v>8083</v>
      </c>
      <c r="I751" s="104"/>
      <c r="J751" s="98" t="s">
        <v>1344</v>
      </c>
      <c r="K751" s="531">
        <v>2</v>
      </c>
    </row>
    <row r="752" spans="1:13" ht="36.75" outlineLevel="4" thickBot="1">
      <c r="A752" s="574" t="s">
        <v>193</v>
      </c>
      <c r="B752" s="268" t="s">
        <v>2123</v>
      </c>
      <c r="C752" s="268" t="s">
        <v>2044</v>
      </c>
      <c r="D752" s="290" t="s">
        <v>56</v>
      </c>
      <c r="E752" s="217" t="s">
        <v>3</v>
      </c>
      <c r="F752" s="219">
        <v>0.83299999999999996</v>
      </c>
      <c r="G752" s="289">
        <v>11640</v>
      </c>
      <c r="H752" s="265">
        <v>1760</v>
      </c>
      <c r="I752" s="288"/>
      <c r="J752" s="215" t="s">
        <v>1344</v>
      </c>
      <c r="K752" s="612">
        <v>2</v>
      </c>
    </row>
    <row r="753" spans="1:13" s="5" customFormat="1" outlineLevel="3">
      <c r="A753" s="310"/>
      <c r="B753" s="311">
        <f>SUBTOTAL(3,B742:B752)</f>
        <v>11</v>
      </c>
      <c r="C753" s="311"/>
      <c r="D753" s="312"/>
      <c r="E753" s="313"/>
      <c r="F753" s="314"/>
      <c r="G753" s="315"/>
      <c r="H753" s="316"/>
      <c r="I753" s="315"/>
      <c r="J753" s="317" t="s">
        <v>2120</v>
      </c>
      <c r="K753" s="318"/>
      <c r="L753" s="501"/>
      <c r="M753" s="622"/>
    </row>
    <row r="754" spans="1:13" s="5" customFormat="1" ht="18.75" outlineLevel="2" thickBot="1">
      <c r="A754" s="319"/>
      <c r="B754" s="320"/>
      <c r="C754" s="320"/>
      <c r="D754" s="321"/>
      <c r="E754" s="322"/>
      <c r="F754" s="323">
        <f>SUBTOTAL(9,F742:F752)</f>
        <v>28.472999999999999</v>
      </c>
      <c r="G754" s="324"/>
      <c r="H754" s="325">
        <f>SUBTOTAL(9,H742:H752)</f>
        <v>56584</v>
      </c>
      <c r="I754" s="324">
        <f>SUBTOTAL(9,I742:I752)</f>
        <v>2068</v>
      </c>
      <c r="J754" s="326" t="s">
        <v>1402</v>
      </c>
      <c r="K754" s="327"/>
      <c r="L754" s="501"/>
      <c r="M754" s="623"/>
    </row>
    <row r="755" spans="1:13" s="5" customFormat="1" outlineLevel="2">
      <c r="A755" s="483"/>
      <c r="B755" s="484">
        <f>SUM(B753,B740)</f>
        <v>25</v>
      </c>
      <c r="C755" s="484"/>
      <c r="D755" s="485"/>
      <c r="E755" s="486"/>
      <c r="F755" s="487"/>
      <c r="G755" s="488"/>
      <c r="H755" s="489"/>
      <c r="I755" s="488"/>
      <c r="J755" s="490" t="s">
        <v>2121</v>
      </c>
      <c r="K755" s="491"/>
      <c r="L755" s="501"/>
      <c r="M755" s="623"/>
    </row>
    <row r="756" spans="1:13" s="5" customFormat="1" ht="18.75" outlineLevel="2" thickBot="1">
      <c r="A756" s="492"/>
      <c r="B756" s="493"/>
      <c r="C756" s="493"/>
      <c r="D756" s="494"/>
      <c r="E756" s="495"/>
      <c r="F756" s="496">
        <f>SUM(F741,F754)</f>
        <v>63.399999999999991</v>
      </c>
      <c r="G756" s="497"/>
      <c r="H756" s="498">
        <f t="shared" ref="H756:I756" si="4">SUM(H741,H754)</f>
        <v>125497</v>
      </c>
      <c r="I756" s="498">
        <f t="shared" si="4"/>
        <v>5435</v>
      </c>
      <c r="J756" s="499" t="s">
        <v>1411</v>
      </c>
      <c r="K756" s="500"/>
      <c r="L756" s="501"/>
      <c r="M756" s="623"/>
    </row>
    <row r="757" spans="1:13" ht="36" outlineLevel="4">
      <c r="A757" s="541" t="s">
        <v>296</v>
      </c>
      <c r="B757" s="115" t="s">
        <v>297</v>
      </c>
      <c r="C757" s="115" t="s">
        <v>2045</v>
      </c>
      <c r="D757" s="130" t="s">
        <v>2</v>
      </c>
      <c r="E757" s="130" t="s">
        <v>9</v>
      </c>
      <c r="F757" s="131">
        <v>0.66600000000000004</v>
      </c>
      <c r="G757" s="132">
        <v>9600</v>
      </c>
      <c r="H757" s="132">
        <v>4126</v>
      </c>
      <c r="I757" s="133"/>
      <c r="J757" s="129" t="s">
        <v>1345</v>
      </c>
      <c r="K757" s="542">
        <v>4</v>
      </c>
    </row>
    <row r="758" spans="1:13" ht="24" outlineLevel="4">
      <c r="A758" s="543" t="s">
        <v>324</v>
      </c>
      <c r="B758" s="120" t="s">
        <v>325</v>
      </c>
      <c r="C758" s="120" t="s">
        <v>2046</v>
      </c>
      <c r="D758" s="135" t="s">
        <v>2</v>
      </c>
      <c r="E758" s="135" t="s">
        <v>9</v>
      </c>
      <c r="F758" s="136">
        <v>2</v>
      </c>
      <c r="G758" s="139">
        <v>6900</v>
      </c>
      <c r="H758" s="139">
        <v>5535</v>
      </c>
      <c r="I758" s="140"/>
      <c r="J758" s="134" t="s">
        <v>1345</v>
      </c>
      <c r="K758" s="544">
        <v>4</v>
      </c>
    </row>
    <row r="759" spans="1:13" ht="60" outlineLevel="4">
      <c r="A759" s="543" t="s">
        <v>336</v>
      </c>
      <c r="B759" s="120" t="s">
        <v>337</v>
      </c>
      <c r="C759" s="120" t="s">
        <v>2047</v>
      </c>
      <c r="D759" s="135" t="s">
        <v>2</v>
      </c>
      <c r="E759" s="135" t="s">
        <v>9</v>
      </c>
      <c r="F759" s="136">
        <v>2</v>
      </c>
      <c r="G759" s="139">
        <v>7500</v>
      </c>
      <c r="H759" s="139">
        <v>5594</v>
      </c>
      <c r="I759" s="140"/>
      <c r="J759" s="134" t="s">
        <v>1345</v>
      </c>
      <c r="K759" s="544">
        <v>4</v>
      </c>
      <c r="L759" s="501" t="s">
        <v>2124</v>
      </c>
    </row>
    <row r="760" spans="1:13" ht="24" outlineLevel="4">
      <c r="A760" s="543" t="s">
        <v>346</v>
      </c>
      <c r="B760" s="120" t="s">
        <v>347</v>
      </c>
      <c r="C760" s="120" t="s">
        <v>2048</v>
      </c>
      <c r="D760" s="135" t="s">
        <v>2</v>
      </c>
      <c r="E760" s="135" t="s">
        <v>3</v>
      </c>
      <c r="F760" s="136">
        <v>2</v>
      </c>
      <c r="G760" s="139">
        <v>10200</v>
      </c>
      <c r="H760" s="139">
        <v>7169</v>
      </c>
      <c r="I760" s="140"/>
      <c r="J760" s="134" t="s">
        <v>1345</v>
      </c>
      <c r="K760" s="544">
        <v>4</v>
      </c>
    </row>
    <row r="761" spans="1:13" ht="36" outlineLevel="4">
      <c r="A761" s="543" t="s">
        <v>354</v>
      </c>
      <c r="B761" s="120" t="s">
        <v>355</v>
      </c>
      <c r="C761" s="120" t="s">
        <v>2049</v>
      </c>
      <c r="D761" s="135" t="s">
        <v>2</v>
      </c>
      <c r="E761" s="135" t="s">
        <v>9</v>
      </c>
      <c r="F761" s="136">
        <v>1.5</v>
      </c>
      <c r="G761" s="139">
        <v>6000</v>
      </c>
      <c r="H761" s="139">
        <v>4918</v>
      </c>
      <c r="I761" s="140"/>
      <c r="J761" s="134" t="s">
        <v>1345</v>
      </c>
      <c r="K761" s="544">
        <v>4</v>
      </c>
    </row>
    <row r="762" spans="1:13" ht="36" outlineLevel="4">
      <c r="A762" s="543" t="s">
        <v>376</v>
      </c>
      <c r="B762" s="120" t="s">
        <v>377</v>
      </c>
      <c r="C762" s="120" t="s">
        <v>2050</v>
      </c>
      <c r="D762" s="135" t="s">
        <v>2</v>
      </c>
      <c r="E762" s="135" t="s">
        <v>3</v>
      </c>
      <c r="F762" s="136">
        <v>2.2000000000000002</v>
      </c>
      <c r="G762" s="137">
        <v>4320</v>
      </c>
      <c r="H762" s="137">
        <v>4320</v>
      </c>
      <c r="I762" s="138">
        <v>3128</v>
      </c>
      <c r="J762" s="134" t="s">
        <v>1345</v>
      </c>
      <c r="K762" s="544">
        <v>4</v>
      </c>
    </row>
    <row r="763" spans="1:13" ht="48" outlineLevel="4">
      <c r="A763" s="543" t="s">
        <v>396</v>
      </c>
      <c r="B763" s="120" t="s">
        <v>397</v>
      </c>
      <c r="C763" s="120" t="s">
        <v>2051</v>
      </c>
      <c r="D763" s="135" t="s">
        <v>2</v>
      </c>
      <c r="E763" s="135" t="s">
        <v>9</v>
      </c>
      <c r="F763" s="136">
        <v>3.5830000000000002</v>
      </c>
      <c r="G763" s="137">
        <v>23280</v>
      </c>
      <c r="H763" s="137">
        <v>7277</v>
      </c>
      <c r="I763" s="138"/>
      <c r="J763" s="134" t="s">
        <v>1345</v>
      </c>
      <c r="K763" s="544">
        <v>4</v>
      </c>
    </row>
    <row r="764" spans="1:13" ht="60" outlineLevel="4">
      <c r="A764" s="543" t="s">
        <v>420</v>
      </c>
      <c r="B764" s="120" t="s">
        <v>421</v>
      </c>
      <c r="C764" s="120" t="s">
        <v>2052</v>
      </c>
      <c r="D764" s="135" t="s">
        <v>2</v>
      </c>
      <c r="E764" s="135" t="s">
        <v>6</v>
      </c>
      <c r="F764" s="136">
        <v>1</v>
      </c>
      <c r="G764" s="137">
        <v>22092</v>
      </c>
      <c r="H764" s="137">
        <v>3157</v>
      </c>
      <c r="I764" s="138"/>
      <c r="J764" s="134" t="s">
        <v>1345</v>
      </c>
      <c r="K764" s="544">
        <v>4</v>
      </c>
    </row>
    <row r="765" spans="1:13" ht="60" outlineLevel="4">
      <c r="A765" s="543" t="s">
        <v>422</v>
      </c>
      <c r="B765" s="120" t="s">
        <v>423</v>
      </c>
      <c r="C765" s="120" t="s">
        <v>2053</v>
      </c>
      <c r="D765" s="135" t="s">
        <v>2</v>
      </c>
      <c r="E765" s="135" t="s">
        <v>9</v>
      </c>
      <c r="F765" s="136">
        <v>1</v>
      </c>
      <c r="G765" s="137">
        <v>6545</v>
      </c>
      <c r="H765" s="137">
        <v>4436</v>
      </c>
      <c r="I765" s="138"/>
      <c r="J765" s="134" t="s">
        <v>1345</v>
      </c>
      <c r="K765" s="544">
        <v>4</v>
      </c>
    </row>
    <row r="766" spans="1:13" ht="36" outlineLevel="4">
      <c r="A766" s="578" t="s">
        <v>195</v>
      </c>
      <c r="B766" s="227" t="s">
        <v>2055</v>
      </c>
      <c r="C766" s="227" t="s">
        <v>2054</v>
      </c>
      <c r="D766" s="274" t="s">
        <v>56</v>
      </c>
      <c r="E766" s="228" t="s">
        <v>3</v>
      </c>
      <c r="F766" s="230">
        <v>0.5</v>
      </c>
      <c r="G766" s="276">
        <v>4176</v>
      </c>
      <c r="H766" s="259">
        <v>1056</v>
      </c>
      <c r="I766" s="294"/>
      <c r="J766" s="226" t="s">
        <v>1345</v>
      </c>
      <c r="K766" s="620">
        <v>2</v>
      </c>
    </row>
    <row r="767" spans="1:13" ht="84" outlineLevel="4">
      <c r="A767" s="546" t="s">
        <v>468</v>
      </c>
      <c r="B767" s="142" t="s">
        <v>469</v>
      </c>
      <c r="C767" s="142" t="s">
        <v>2056</v>
      </c>
      <c r="D767" s="160" t="s">
        <v>56</v>
      </c>
      <c r="E767" s="144" t="s">
        <v>3</v>
      </c>
      <c r="F767" s="145">
        <v>1.665</v>
      </c>
      <c r="G767" s="175">
        <v>8280</v>
      </c>
      <c r="H767" s="175">
        <v>3156</v>
      </c>
      <c r="I767" s="163"/>
      <c r="J767" s="141" t="s">
        <v>1345</v>
      </c>
      <c r="K767" s="551">
        <v>4</v>
      </c>
    </row>
    <row r="768" spans="1:13" ht="48.75" outlineLevel="4" thickBot="1">
      <c r="A768" s="549" t="s">
        <v>474</v>
      </c>
      <c r="B768" s="150" t="s">
        <v>1266</v>
      </c>
      <c r="C768" s="150" t="s">
        <v>2057</v>
      </c>
      <c r="D768" s="176" t="s">
        <v>56</v>
      </c>
      <c r="E768" s="152" t="s">
        <v>3</v>
      </c>
      <c r="F768" s="153">
        <v>0.66600000000000004</v>
      </c>
      <c r="G768" s="177">
        <v>9840</v>
      </c>
      <c r="H768" s="177">
        <v>1870</v>
      </c>
      <c r="I768" s="178"/>
      <c r="J768" s="149" t="s">
        <v>1345</v>
      </c>
      <c r="K768" s="558">
        <v>4</v>
      </c>
    </row>
    <row r="769" spans="1:13" s="5" customFormat="1" outlineLevel="3">
      <c r="A769" s="328"/>
      <c r="B769" s="329">
        <f>SUBTOTAL(3,B757:B768)</f>
        <v>12</v>
      </c>
      <c r="C769" s="329"/>
      <c r="D769" s="385"/>
      <c r="E769" s="331"/>
      <c r="F769" s="332"/>
      <c r="G769" s="386"/>
      <c r="H769" s="386"/>
      <c r="I769" s="387"/>
      <c r="J769" s="334" t="s">
        <v>2122</v>
      </c>
      <c r="K769" s="479"/>
      <c r="L769" s="501"/>
      <c r="M769" s="622"/>
    </row>
    <row r="770" spans="1:13" s="5" customFormat="1" ht="18.75" outlineLevel="2" thickBot="1">
      <c r="A770" s="336"/>
      <c r="B770" s="337"/>
      <c r="C770" s="337"/>
      <c r="D770" s="389"/>
      <c r="E770" s="339"/>
      <c r="F770" s="340">
        <f>SUBTOTAL(9,F757:F768)</f>
        <v>18.779999999999998</v>
      </c>
      <c r="G770" s="390"/>
      <c r="H770" s="390">
        <f>SUBTOTAL(9,H757:H768)</f>
        <v>52614</v>
      </c>
      <c r="I770" s="324">
        <f>SUBTOTAL(9,I757:I768)</f>
        <v>3128</v>
      </c>
      <c r="J770" s="342" t="s">
        <v>1403</v>
      </c>
      <c r="K770" s="480"/>
      <c r="L770" s="501"/>
      <c r="M770" s="623"/>
    </row>
    <row r="771" spans="1:13" outlineLevel="2">
      <c r="A771" s="502" t="s">
        <v>2124</v>
      </c>
      <c r="B771" s="503" t="s">
        <v>2125</v>
      </c>
      <c r="C771" s="504"/>
      <c r="D771" s="505"/>
      <c r="E771" s="505"/>
      <c r="F771" s="503"/>
    </row>
    <row r="772" spans="1:13" s="5" customFormat="1" outlineLevel="2">
      <c r="A772" s="1"/>
      <c r="B772" s="156"/>
      <c r="C772" s="156"/>
      <c r="D772" s="16"/>
      <c r="E772" s="16"/>
      <c r="F772" s="1"/>
      <c r="G772" s="1"/>
      <c r="H772" s="1"/>
      <c r="I772" s="1"/>
      <c r="J772" s="33"/>
      <c r="K772" s="1"/>
      <c r="L772" s="501"/>
      <c r="M772" s="622"/>
    </row>
    <row r="773" spans="1:13" s="5" customFormat="1" outlineLevel="2">
      <c r="A773" s="1"/>
      <c r="B773" s="156"/>
      <c r="C773" s="156"/>
      <c r="D773" s="16"/>
      <c r="E773" s="16"/>
      <c r="F773" s="1"/>
      <c r="G773" s="1"/>
      <c r="H773" s="1"/>
      <c r="I773" s="1"/>
      <c r="J773" s="33"/>
      <c r="K773" s="1"/>
      <c r="L773" s="501"/>
      <c r="M773" s="622"/>
    </row>
  </sheetData>
  <autoFilter ref="A5:K769"/>
  <sortState ref="A6:K640">
    <sortCondition ref="J6:J640"/>
    <sortCondition ref="D6:D640"/>
  </sortState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financovaných projektov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Lednik</dc:creator>
  <cp:lastModifiedBy>Remiarova</cp:lastModifiedBy>
  <cp:lastPrinted>2022-03-28T08:52:13Z</cp:lastPrinted>
  <dcterms:created xsi:type="dcterms:W3CDTF">2022-03-22T06:49:20Z</dcterms:created>
  <dcterms:modified xsi:type="dcterms:W3CDTF">2022-05-12T10:30:29Z</dcterms:modified>
</cp:coreProperties>
</file>