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OVANIE\FINANCOVANIE 2026\"/>
    </mc:Choice>
  </mc:AlternateContent>
  <xr:revisionPtr revIDLastSave="0" documentId="8_{AC533C29-4DB6-48FA-87A8-2767265BF47B}" xr6:coauthVersionLast="47" xr6:coauthVersionMax="47" xr10:uidLastSave="{00000000-0000-0000-0000-000000000000}"/>
  <bookViews>
    <workbookView xWindow="-120" yWindow="-120" windowWidth="29040" windowHeight="15720" xr2:uid="{D84A9651-3F88-4AD0-ABA6-1DBF20408493}"/>
  </bookViews>
  <sheets>
    <sheet name="granty - organizácie" sheetId="2" r:id="rId1"/>
  </sheets>
  <definedNames>
    <definedName name="_xlnm._FilterDatabase" localSheetId="0" hidden="1">'granty - organizácie'!$A$5:$L$755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4" i="2" l="1"/>
  <c r="H754" i="2"/>
  <c r="F754" i="2"/>
  <c r="C753" i="2" l="1"/>
  <c r="C732" i="2"/>
  <c r="C718" i="2"/>
  <c r="C706" i="2"/>
  <c r="C699" i="2"/>
  <c r="C693" i="2"/>
  <c r="C685" i="2"/>
  <c r="C677" i="2"/>
  <c r="C669" i="2"/>
  <c r="C662" i="2"/>
  <c r="C650" i="2"/>
  <c r="C645" i="2"/>
  <c r="C628" i="2"/>
  <c r="C619" i="2"/>
  <c r="C600" i="2"/>
  <c r="C592" i="2"/>
  <c r="C582" i="2"/>
  <c r="C572" i="2"/>
  <c r="C565" i="2"/>
  <c r="C555" i="2"/>
  <c r="C543" i="2"/>
  <c r="C530" i="2"/>
  <c r="C511" i="2"/>
  <c r="C486" i="2"/>
  <c r="C472" i="2"/>
  <c r="C463" i="2"/>
  <c r="C455" i="2"/>
  <c r="C440" i="2"/>
  <c r="C427" i="2"/>
  <c r="C413" i="2"/>
  <c r="C400" i="2"/>
  <c r="C378" i="2"/>
  <c r="C350" i="2"/>
  <c r="C340" i="2"/>
  <c r="C321" i="2"/>
  <c r="C313" i="2"/>
  <c r="C300" i="2"/>
  <c r="C285" i="2"/>
  <c r="C276" i="2"/>
  <c r="C269" i="2"/>
  <c r="C262" i="2"/>
  <c r="C254" i="2"/>
  <c r="C248" i="2"/>
  <c r="C241" i="2"/>
  <c r="C226" i="2"/>
  <c r="C211" i="2"/>
  <c r="C190" i="2"/>
  <c r="C174" i="2"/>
  <c r="C164" i="2"/>
  <c r="C148" i="2"/>
  <c r="C140" i="2"/>
  <c r="C113" i="2"/>
  <c r="C91" i="2"/>
  <c r="C82" i="2"/>
  <c r="C59" i="2"/>
  <c r="C41" i="2"/>
  <c r="C31" i="2"/>
  <c r="C22" i="2"/>
  <c r="I733" i="2"/>
  <c r="H733" i="2"/>
  <c r="F733" i="2"/>
  <c r="I719" i="2"/>
  <c r="H719" i="2"/>
  <c r="F719" i="2"/>
  <c r="I707" i="2"/>
  <c r="H707" i="2"/>
  <c r="F707" i="2"/>
  <c r="I700" i="2"/>
  <c r="H700" i="2"/>
  <c r="F700" i="2"/>
  <c r="I694" i="2"/>
  <c r="H694" i="2"/>
  <c r="F694" i="2"/>
  <c r="I686" i="2"/>
  <c r="H686" i="2"/>
  <c r="F686" i="2"/>
  <c r="I678" i="2"/>
  <c r="H678" i="2"/>
  <c r="F678" i="2"/>
  <c r="I670" i="2"/>
  <c r="H670" i="2"/>
  <c r="F670" i="2"/>
  <c r="I663" i="2"/>
  <c r="H663" i="2"/>
  <c r="F663" i="2"/>
  <c r="I651" i="2"/>
  <c r="H651" i="2"/>
  <c r="F651" i="2"/>
  <c r="I646" i="2"/>
  <c r="H646" i="2"/>
  <c r="F646" i="2"/>
  <c r="I629" i="2"/>
  <c r="H629" i="2"/>
  <c r="F629" i="2"/>
  <c r="I620" i="2"/>
  <c r="H620" i="2"/>
  <c r="F620" i="2"/>
  <c r="I601" i="2"/>
  <c r="H601" i="2"/>
  <c r="F601" i="2"/>
  <c r="I593" i="2"/>
  <c r="H593" i="2"/>
  <c r="F593" i="2"/>
  <c r="I583" i="2"/>
  <c r="H583" i="2"/>
  <c r="F583" i="2"/>
  <c r="I573" i="2"/>
  <c r="H573" i="2"/>
  <c r="F573" i="2"/>
  <c r="I566" i="2"/>
  <c r="H566" i="2"/>
  <c r="F566" i="2"/>
  <c r="I556" i="2"/>
  <c r="H556" i="2"/>
  <c r="F556" i="2"/>
  <c r="I544" i="2"/>
  <c r="H544" i="2"/>
  <c r="F544" i="2"/>
  <c r="I531" i="2"/>
  <c r="H531" i="2"/>
  <c r="F531" i="2"/>
  <c r="I512" i="2"/>
  <c r="H512" i="2"/>
  <c r="F512" i="2"/>
  <c r="I487" i="2"/>
  <c r="H487" i="2"/>
  <c r="F487" i="2"/>
  <c r="I473" i="2"/>
  <c r="H473" i="2"/>
  <c r="F473" i="2"/>
  <c r="I464" i="2"/>
  <c r="H464" i="2"/>
  <c r="F464" i="2"/>
  <c r="I456" i="2"/>
  <c r="H456" i="2"/>
  <c r="F456" i="2"/>
  <c r="I441" i="2"/>
  <c r="H441" i="2"/>
  <c r="F441" i="2"/>
  <c r="I428" i="2"/>
  <c r="H428" i="2"/>
  <c r="F428" i="2"/>
  <c r="I414" i="2"/>
  <c r="H414" i="2"/>
  <c r="F414" i="2"/>
  <c r="I401" i="2"/>
  <c r="H401" i="2"/>
  <c r="F401" i="2"/>
  <c r="I379" i="2"/>
  <c r="H379" i="2"/>
  <c r="F379" i="2"/>
  <c r="I351" i="2"/>
  <c r="H351" i="2"/>
  <c r="F351" i="2"/>
  <c r="I341" i="2"/>
  <c r="H341" i="2"/>
  <c r="F341" i="2"/>
  <c r="I322" i="2"/>
  <c r="H322" i="2"/>
  <c r="F322" i="2"/>
  <c r="I314" i="2"/>
  <c r="H314" i="2"/>
  <c r="F314" i="2"/>
  <c r="I301" i="2"/>
  <c r="H301" i="2"/>
  <c r="F301" i="2"/>
  <c r="I286" i="2"/>
  <c r="H286" i="2"/>
  <c r="F286" i="2"/>
  <c r="I277" i="2"/>
  <c r="H277" i="2"/>
  <c r="F277" i="2"/>
  <c r="I270" i="2"/>
  <c r="H270" i="2"/>
  <c r="F270" i="2"/>
  <c r="I263" i="2"/>
  <c r="H263" i="2"/>
  <c r="F263" i="2"/>
  <c r="I255" i="2"/>
  <c r="H255" i="2"/>
  <c r="F255" i="2"/>
  <c r="I249" i="2"/>
  <c r="H249" i="2"/>
  <c r="F249" i="2"/>
  <c r="I242" i="2"/>
  <c r="H242" i="2"/>
  <c r="F242" i="2"/>
  <c r="I227" i="2"/>
  <c r="H227" i="2"/>
  <c r="F227" i="2"/>
  <c r="I212" i="2"/>
  <c r="H212" i="2"/>
  <c r="F212" i="2"/>
  <c r="I191" i="2"/>
  <c r="H191" i="2"/>
  <c r="F191" i="2"/>
  <c r="I175" i="2"/>
  <c r="H175" i="2"/>
  <c r="F175" i="2"/>
  <c r="I165" i="2"/>
  <c r="H165" i="2"/>
  <c r="F165" i="2"/>
  <c r="I149" i="2"/>
  <c r="H149" i="2"/>
  <c r="F149" i="2"/>
  <c r="I141" i="2"/>
  <c r="H141" i="2"/>
  <c r="F141" i="2"/>
  <c r="I114" i="2"/>
  <c r="H114" i="2"/>
  <c r="F114" i="2"/>
  <c r="I92" i="2"/>
  <c r="H92" i="2"/>
  <c r="F92" i="2"/>
  <c r="I83" i="2"/>
  <c r="H83" i="2"/>
  <c r="F83" i="2"/>
  <c r="I60" i="2"/>
  <c r="H60" i="2"/>
  <c r="F60" i="2"/>
  <c r="I42" i="2"/>
  <c r="H42" i="2"/>
  <c r="F42" i="2"/>
  <c r="I32" i="2"/>
  <c r="H32" i="2"/>
  <c r="F32" i="2"/>
  <c r="I23" i="2"/>
  <c r="H23" i="2"/>
  <c r="F23" i="2"/>
  <c r="C287" i="2" l="1"/>
  <c r="F735" i="2"/>
  <c r="H735" i="2"/>
  <c r="I735" i="2"/>
  <c r="C734" i="2"/>
  <c r="C115" i="2"/>
  <c r="C271" i="2"/>
  <c r="F244" i="2"/>
  <c r="F288" i="2"/>
  <c r="H288" i="2"/>
  <c r="I288" i="2"/>
  <c r="F116" i="2"/>
  <c r="C243" i="2"/>
  <c r="H272" i="2"/>
  <c r="F272" i="2"/>
  <c r="I272" i="2"/>
  <c r="I151" i="2"/>
  <c r="I244" i="2"/>
  <c r="H244" i="2"/>
  <c r="F193" i="2"/>
  <c r="H193" i="2"/>
  <c r="I193" i="2"/>
  <c r="C150" i="2"/>
  <c r="C192" i="2"/>
  <c r="F151" i="2"/>
  <c r="H151" i="2"/>
  <c r="I116" i="2"/>
  <c r="H116" i="2"/>
</calcChain>
</file>

<file path=xl/sharedStrings.xml><?xml version="1.0" encoding="utf-8"?>
<sst xmlns="http://schemas.openxmlformats.org/spreadsheetml/2006/main" count="3960" uniqueCount="2081">
  <si>
    <t xml:space="preserve">číslo </t>
  </si>
  <si>
    <t>pozícia</t>
  </si>
  <si>
    <t>kat.</t>
  </si>
  <si>
    <t>prepočítaný</t>
  </si>
  <si>
    <t>organizácia</t>
  </si>
  <si>
    <t>K</t>
  </si>
  <si>
    <t>projektu</t>
  </si>
  <si>
    <t>(€)</t>
  </si>
  <si>
    <t>BV grant</t>
  </si>
  <si>
    <t>BV na ústav</t>
  </si>
  <si>
    <t>VEGA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</si>
  <si>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</si>
  <si>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</si>
  <si>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</si>
  <si>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</si>
  <si>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</si>
  <si>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</si>
  <si>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</si>
  <si>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</si>
  <si>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</si>
  <si>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</si>
  <si>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V</t>
  </si>
  <si>
    <t>A</t>
  </si>
  <si>
    <t>C</t>
  </si>
  <si>
    <t>B</t>
  </si>
  <si>
    <t>Z</t>
  </si>
  <si>
    <t>AsÚ SAV, v. v. i.</t>
  </si>
  <si>
    <t>HÚ SAV, v. v. i.</t>
  </si>
  <si>
    <t>ÚMMS SAV, v. v. i.</t>
  </si>
  <si>
    <t>ÚPo SAV, v. v. i.</t>
  </si>
  <si>
    <t>CHÚ SAV, v. v. i.</t>
  </si>
  <si>
    <t>ÚACH SAV, v. v. i.</t>
  </si>
  <si>
    <t>ÚEF SAV, v. v. i.</t>
  </si>
  <si>
    <t>ÚMV SAV, v. v. i.</t>
  </si>
  <si>
    <t>ÚZ SAV, v. v. i.</t>
  </si>
  <si>
    <t>ÚEL SAV, v. v. i.</t>
  </si>
  <si>
    <t>CEMEA SAV, v. v. i.</t>
  </si>
  <si>
    <t>ÚKE SAV, v. v. i.</t>
  </si>
  <si>
    <t>Kochol Martin, RNDr., PhD., DSc.</t>
  </si>
  <si>
    <t>2/0096/23</t>
  </si>
  <si>
    <t>Jirásková Galina, RNDr., CSc.</t>
  </si>
  <si>
    <t>Automaty a formálne jazyky: popisná a výpočtová zložitosť</t>
  </si>
  <si>
    <t>2/0119/23</t>
  </si>
  <si>
    <t>Paštéka Milan, doc. RNDr., CSc.</t>
  </si>
  <si>
    <t>Teória čísel a jej aplikácie</t>
  </si>
  <si>
    <t>Čunderlíková Katarína, RNDr., PhD.</t>
  </si>
  <si>
    <t>2/0062/24</t>
  </si>
  <si>
    <t>Fečkan Michal, prof. RNDr., DrSc.</t>
  </si>
  <si>
    <t>Kvalitatívne vlastnosti a oscilácie diferenciálnych rovníc a dynamických systémov</t>
  </si>
  <si>
    <t>2/0104/24</t>
  </si>
  <si>
    <t>Pócs Jozef, RNDr., PhD.</t>
  </si>
  <si>
    <t xml:space="preserve">Nové perspektívy a aplikácie vo výskume agregačných funkcií  
</t>
  </si>
  <si>
    <t>2/0120/24</t>
  </si>
  <si>
    <t>Mačutek Ján, doc. Mgr., PhD.</t>
  </si>
  <si>
    <t>Teoretické vlastnosti a aplikácie špeciálnych tried rozdelení pravdepodobnosti</t>
  </si>
  <si>
    <t>2/0128/24</t>
  </si>
  <si>
    <t>Jenčová Anna, Mgr, DrSc.</t>
  </si>
  <si>
    <t>Modelovanie neklasických javov a neurčitosti</t>
  </si>
  <si>
    <t>2/0056/25</t>
  </si>
  <si>
    <t>Nedela Roman, prof. RNDr., DrSc.</t>
  </si>
  <si>
    <t>Cykly a hranové ofarbenia kubických grafov</t>
  </si>
  <si>
    <t>2/0117/25</t>
  </si>
  <si>
    <t>Dobrev Stefan, Mgr., PhD.</t>
  </si>
  <si>
    <t>Výpočty s nekompletnou informáciou</t>
  </si>
  <si>
    <t>1/0036/23</t>
  </si>
  <si>
    <t>Pokročilé prístupy k agregácii dát a ich aplikácie</t>
  </si>
  <si>
    <t>Farkašovský Pavol, RNDr., DrSc.</t>
  </si>
  <si>
    <t>2/0044/23</t>
  </si>
  <si>
    <t>Jurčišinová Eva, RNDr., PhD.</t>
  </si>
  <si>
    <t xml:space="preserve">Teoretické štúdium vlastností geometricky a interakčne frustrovaných magnetických systémov  </t>
  </si>
  <si>
    <t>2/0055/23</t>
  </si>
  <si>
    <t>Plesch Martin, doc. RNDr., PhD.</t>
  </si>
  <si>
    <t>Efektívne algoritmy pre kvantové počítanie v ére NISQ</t>
  </si>
  <si>
    <t>2/0076/23</t>
  </si>
  <si>
    <t>Pudlák Michal, RNDr., CSc.</t>
  </si>
  <si>
    <t>Diskrétna gravitácia, kvantové javy a ich aplikácia na rôzne druhy fyzikálnej reality</t>
  </si>
  <si>
    <t>2/0020/24</t>
  </si>
  <si>
    <t>Kalinay Pavol, RNDr., CSc.</t>
  </si>
  <si>
    <t>Dimenzionálna redukcia transportných rovníc v priestorovo obmedzených systémoch.</t>
  </si>
  <si>
    <t>2/0029/24</t>
  </si>
  <si>
    <t>Rajňák Michal, RNDr., PhD.</t>
  </si>
  <si>
    <t>Získavanie energie magnetickými kvapalinami</t>
  </si>
  <si>
    <t>2/0034/24</t>
  </si>
  <si>
    <t>Magnetická frustrácia a kvantové oscilácie v kvázi 2D a 3D boridoch</t>
  </si>
  <si>
    <t>2/0061/24</t>
  </si>
  <si>
    <t>Kopčanský Peter, doc. RNDr., CSc.</t>
  </si>
  <si>
    <t>Laditeľné štruktúry vo feromagnetických cholesterických kvapalných kryštáloch</t>
  </si>
  <si>
    <t>2/0073/24</t>
  </si>
  <si>
    <t>Kačmarčík Jozef, RNDr., PhD</t>
  </si>
  <si>
    <t>Necentrosymetrické supravodiče</t>
  </si>
  <si>
    <t>2/0089/24</t>
  </si>
  <si>
    <t>Šamaj Ladislav, RNDr., DrSc.</t>
  </si>
  <si>
    <t>Efektívne interakcie v nízkoteplotnej termodynamike coulombovských systémov</t>
  </si>
  <si>
    <t>2/0091/24</t>
  </si>
  <si>
    <t>Pristáš Gabriel, RNDr., PhD.</t>
  </si>
  <si>
    <t>Vylepšenie supravodivých parametrov vysoko-entropických zliatin tenkých filmov</t>
  </si>
  <si>
    <t>2/0168/24</t>
  </si>
  <si>
    <t>Feilhauer Juraj, Mgr., PhD.</t>
  </si>
  <si>
    <t>Kontrola magnetického usporiadania topologického magnónového kryštálu</t>
  </si>
  <si>
    <t>2/0175/24</t>
  </si>
  <si>
    <t>Herzáň Andrej, Mgr., PhD.</t>
  </si>
  <si>
    <t>Tvarová koexistencia v atómových jadrách</t>
  </si>
  <si>
    <t>2/0035/25</t>
  </si>
  <si>
    <t>Jurčišin Marián, RNDr., PhD</t>
  </si>
  <si>
    <t>Hľadanie stavov s vlastnosťami spinových kvapalín vo frustrovaných magnetických systémoch</t>
  </si>
  <si>
    <t>2/0084/25</t>
  </si>
  <si>
    <t>Bartoš Erik, Mgr., PhD.</t>
  </si>
  <si>
    <t>Fenomenologické modelovanie štruktúry častíc</t>
  </si>
  <si>
    <t>2/0120/25</t>
  </si>
  <si>
    <t>Švec Peter, Ing., DrSc.</t>
  </si>
  <si>
    <t>Implementácia konceptu substitúcie HEA atómov pri vývoji nových materiálov pripravených rôznymi ochladzovacími a žíhacími rýchlosťami</t>
  </si>
  <si>
    <t>2/0124/25</t>
  </si>
  <si>
    <t>Pastirčák Blahoslav, RNDr., CSc.</t>
  </si>
  <si>
    <t>Štúdium vysokoenergetických kozmických lúčov z vesmíru a ich interakcie s atmosférou Zeme pomocou neutrínových teleskopov</t>
  </si>
  <si>
    <t>2/0131/25</t>
  </si>
  <si>
    <t>Šauša Ondrej, RNDr., CSc.</t>
  </si>
  <si>
    <t>Fyzikálne vlastnosti nových kryoprotektívnych materiálov inšpirovaných prírodnými kryoprotektantami</t>
  </si>
  <si>
    <t>2/0157/25</t>
  </si>
  <si>
    <t>Aktas Djeylan, MSc., PhD</t>
  </si>
  <si>
    <t>Zdroje previazaných párov fotónov pre základné štúdie, metrológiu a kvantovú komunikáciu (EPSBeyQon)</t>
  </si>
  <si>
    <t>2/0164/25</t>
  </si>
  <si>
    <t>Sedlák Michal, Mgr., PhD.</t>
  </si>
  <si>
    <t>Quantum Structures</t>
  </si>
  <si>
    <t>1/0016/24</t>
  </si>
  <si>
    <t>Štúdium elementárnych magnetizačných procesov práškových kompaktovaných a kompozitných materiáloch.</t>
  </si>
  <si>
    <t>1/0104/25</t>
  </si>
  <si>
    <t>Dvojrozmerné materiály a ich heteroštructúry ako platforma pre multifunkčné zadiadenia</t>
  </si>
  <si>
    <t>1/0298/25</t>
  </si>
  <si>
    <t>Kvantová spinová dynamika nízkorozmerných systémov</t>
  </si>
  <si>
    <t>MÚ SAV, v. v. i.</t>
  </si>
  <si>
    <t>FyÚ SAV, v. v. i.</t>
  </si>
  <si>
    <t>ElÚ SAV, v. v. i.</t>
  </si>
  <si>
    <t>Husárik Marek, Mgr., PhD.</t>
  </si>
  <si>
    <t>2/0002/23</t>
  </si>
  <si>
    <t>Vajda Peter, RNDr., PhD.</t>
  </si>
  <si>
    <t>Aplikácia moderných gravimetrických a ďalších geofyzikálnych metód na vybrané problémy geologickej stavby zemskej kôry a litosféry a štúdium dynamických procesov v nej prebiehajúcich</t>
  </si>
  <si>
    <t>2/0015/23</t>
  </si>
  <si>
    <t>Bačová Mitková Veronika, Ing., PhD.</t>
  </si>
  <si>
    <t>ÚH SAV, v. v. i.</t>
  </si>
  <si>
    <t xml:space="preserve">Komplexná analýza vývoja režimu kvantity a kvality vody v tokoch a ich vzájomného vzťahu 
vo vybraných povodiach Slovenska 
</t>
  </si>
  <si>
    <t>2/0019/23</t>
  </si>
  <si>
    <t>Sleziak Patrik, Ing., Ing., PhD.</t>
  </si>
  <si>
    <t>Vplyv prebiehajúcej zmeny lesa na hydrologický cyklus v horských povodiach</t>
  </si>
  <si>
    <t>2/0031/23</t>
  </si>
  <si>
    <t>Piscová Veronika, Mgr., PhD.</t>
  </si>
  <si>
    <t>Analýzy a hodnotenia environmentálnej histórie vybraných typov krajiny Slovenska od mladšieho praveku po súčasnosť.</t>
  </si>
  <si>
    <t>2/0035/23</t>
  </si>
  <si>
    <t>Zvala Anton, Mgr., PhD.</t>
  </si>
  <si>
    <t>Vplyv ohrevu na hydrofyzikálne a chemické vlastnosti lesnej pôdy</t>
  </si>
  <si>
    <t>2/0043/23</t>
  </si>
  <si>
    <t>Szatmári Daniel, Ing., PhD.</t>
  </si>
  <si>
    <t>GgÚ SAV, v. v. i.</t>
  </si>
  <si>
    <t>Detekcia diverzity krajiny Slovenska a jej zmien na báze údajov diaľkového prieskumu v kontexte Zelenej dohody EÚ</t>
  </si>
  <si>
    <t>2/0106/23</t>
  </si>
  <si>
    <t>Tomašových Adam, Mgr., PhD., DrSc.</t>
  </si>
  <si>
    <t>ÚVZ SAV, v. v. i., GlO</t>
  </si>
  <si>
    <t>Účinky klimatických zmien na veľkosťnú štruktúru bentických spoločenstiev a ich odlíšenie od tafonomických účinkov vo fosílnom zázname (spodná jura, titón, miocénne klimatické optimum, holocén)</t>
  </si>
  <si>
    <t>2/0002/24</t>
  </si>
  <si>
    <t>Janák Marian, RNDr., DrSc.</t>
  </si>
  <si>
    <t>Metamorfné záznamy kolíznych orogénov</t>
  </si>
  <si>
    <t>2/0003/24</t>
  </si>
  <si>
    <t>Valach Fridrich, Mgr., PhD.</t>
  </si>
  <si>
    <t>ÚVZ SAV, v. v. i., GfO</t>
  </si>
  <si>
    <t>Monitoring geomagnetického poľa a štúdium extrémnych geomagnetických porúch v stredných šírkach</t>
  </si>
  <si>
    <t>2/0006/24</t>
  </si>
  <si>
    <t>Michálek Anton, RNDr., PhD.</t>
  </si>
  <si>
    <t>Regióny a zmeny ich sociálnej klímy v krízovom a post krízovom období</t>
  </si>
  <si>
    <t>2/0008/24</t>
  </si>
  <si>
    <t>Rišová Katarína, Mgr., PhD.</t>
  </si>
  <si>
    <t>Sociálne a priestorové aspekty dopravného vylúčenia na Slovensku</t>
  </si>
  <si>
    <t>2/0012/24</t>
  </si>
  <si>
    <t>Soták Ján, doc. RNDr., DrSc.</t>
  </si>
  <si>
    <t xml:space="preserve">Biochronológia fosílnych eventov a sedimentárne archívy globálnych zmien paleoprostredia v mezozoických a kenozoických súvrstviach Západných Karpát.               </t>
  </si>
  <si>
    <t>2/0015/24</t>
  </si>
  <si>
    <t>Multikriteriálny prístup stanovenia udržateľného polyfunkčného využívania  vysoko zraniteľných oblastí</t>
  </si>
  <si>
    <t>2/0016/24</t>
  </si>
  <si>
    <t>Rusnák Miloš, Mgr., PhD.</t>
  </si>
  <si>
    <t xml:space="preserve">Hodnotenie transformácie vodných tokov vplyvom človeka a zmeny klímy prostredníctvom presných 3D geodát 
</t>
  </si>
  <si>
    <t>2/0025/24</t>
  </si>
  <si>
    <t>Tall Andrej, RNDr., PhD.</t>
  </si>
  <si>
    <t>Kvantifikácia a analýza zložiek vodnej bilancie z lyzimetrických meraní a numerických simulácií</t>
  </si>
  <si>
    <t>2/0037/24</t>
  </si>
  <si>
    <t>Vplyv mikroplastov z mulčovacích fólií na hydrologické procesy v pôde a rast plodín</t>
  </si>
  <si>
    <t>2/0043/24</t>
  </si>
  <si>
    <t>Gömöry Peter, Mgr., PhD.</t>
  </si>
  <si>
    <t>Fyzika slnečnej atmosféry: spektroskopia, spektro-polarimetria a numerické modelovanie javov v atmosfére Slnka.</t>
  </si>
  <si>
    <t>2/0044/24</t>
  </si>
  <si>
    <t>Vďačný Marek, Mgr., PhD.</t>
  </si>
  <si>
    <t>Provenienčná analýza (meta)sedimentov vybraných súvrství mladšieho paleozoika gemerika centrálnych Západných Karpát</t>
  </si>
  <si>
    <t>2/0058/24</t>
  </si>
  <si>
    <t>Ira Vladimír, Prof. RNDr., CSc.</t>
  </si>
  <si>
    <t>Genealógia moderného geografického myslenia na Slovensku: interferencia autochtónnej a alochtónnej podmienenosti</t>
  </si>
  <si>
    <t>2/0065/24</t>
  </si>
  <si>
    <t>Vitková Justína, Ing., PhD.</t>
  </si>
  <si>
    <t>Biouhlie ako možný adaptačný nástroj pri zmene klímy</t>
  </si>
  <si>
    <t>2/0066/24</t>
  </si>
  <si>
    <t>Tóth Csaba, Mgr., PhD.</t>
  </si>
  <si>
    <t>Neskoro pliocénne-rano pleistocénne chobotnatce (Proboscidea, Mammalia) z lokalít Nová Vieska a Strekov (Dunajská panva, Slovensko). Biochronológia, taxonómia a paleoekológia.</t>
  </si>
  <si>
    <t>2/0072/24</t>
  </si>
  <si>
    <t>Székely Vladimír, RNDr., CSc.</t>
  </si>
  <si>
    <t>Periférne a ekonomicky zaostávajúce teritóriá: súčasný status quo v kontexte šancí a ohrození ich udržateľného rozvoja</t>
  </si>
  <si>
    <t>2/0085/24</t>
  </si>
  <si>
    <t>Starek Dušan, Mgr., PhD.</t>
  </si>
  <si>
    <t xml:space="preserve">Sedimentárne paleoprostredia a fauna lastúrničiek vo vrchnom miocéne Západných Karpát </t>
  </si>
  <si>
    <t>2/0100/24</t>
  </si>
  <si>
    <t>Marsenić Alexandra, RNDr., PhD.</t>
  </si>
  <si>
    <t>Analýza zvláštnych magnetotelurických situácií a ich prejavov v elektromagnetickej odozve</t>
  </si>
  <si>
    <t>2/0171/24</t>
  </si>
  <si>
    <t>Vozár Ján, RNDr., PhD.</t>
  </si>
  <si>
    <t>Korelácia magnetotelurických, gravimetrických, magnetických, seizmických a geotermických dát z územia Slovenska za účelom interpretácie tektonickej stavby zemskej kôry a litosféry</t>
  </si>
  <si>
    <t>2/0001/25</t>
  </si>
  <si>
    <t>Kuklová Margita, Ing., CSc.</t>
  </si>
  <si>
    <t>Ohrozenie pôd, rastlín a makromycétov rizikovými industriálnymi polutantmi vo vybraných lesných ekosystémoch Slovenska</t>
  </si>
  <si>
    <t>2/0003/25</t>
  </si>
  <si>
    <t>Skopal Augustin, RNDr., DrSc.</t>
  </si>
  <si>
    <t xml:space="preserve">Kataklizmatické premenné a symbiotické hviezdy ako sondy procesu akrécie, výbuchov a vývoja dvojhviezd. </t>
  </si>
  <si>
    <t>2/0013/25</t>
  </si>
  <si>
    <t>Dérerová Jana, Mgr., PhD.</t>
  </si>
  <si>
    <t>Interpretácia periodických a neperiodických deformácií zemskej kôry v oblasti Západných Karpát na základe paralelných meraní horizontálnych posunutí</t>
  </si>
  <si>
    <t>2/0014/25</t>
  </si>
  <si>
    <t xml:space="preserve">Od digitálnej topografie a geomorfometrických indexov k erózno-výzdvihovým rýchlostiam </t>
  </si>
  <si>
    <t>2/0017/25</t>
  </si>
  <si>
    <t>Schieber Branislav, Mgr., PhD.</t>
  </si>
  <si>
    <t>Fenologická odozva drevín a bylín ako bioindikačný nástroj meniacich sa podmienok prostredia a časovo-priestorová analýza akumulácie živín a depozície vybraných polutantov v lesnom a urbánnom prostredí.</t>
  </si>
  <si>
    <t>2/0018/25</t>
  </si>
  <si>
    <t>Kluvánková Tatiana, prof. Mgr., PhD.</t>
  </si>
  <si>
    <t>Prírode blízke riešenia v integrovanom manažmente lesa a mestskej zelene</t>
  </si>
  <si>
    <t>2/0026/25</t>
  </si>
  <si>
    <t>Palaj Andrej, Mgr., PhD.</t>
  </si>
  <si>
    <t>Hodnotenie dynamiky biodiverzity a krajinnej diverzity nelesných ekosystémov pohorí Západných Karpát</t>
  </si>
  <si>
    <t>2/0048/25</t>
  </si>
  <si>
    <t>Lukasová Veronika, Ing., PhD.</t>
  </si>
  <si>
    <t xml:space="preserve">Monitoring dopadov klimatickej zmeny na stromovú vegetáciu alpínskeho ekotonu </t>
  </si>
  <si>
    <t>2/0050/25</t>
  </si>
  <si>
    <t>Gális Martin, doc. Mgr., PhD.</t>
  </si>
  <si>
    <t>Rozvoj numerického modelovania seizmického pohybu a seizmického šumu</t>
  </si>
  <si>
    <t>2/0074/25</t>
  </si>
  <si>
    <t>Kollár Jozef, Mgr., PhD.</t>
  </si>
  <si>
    <t xml:space="preserve">Opustenie poľnohospodárskej pôdy s rôznym historickým využívaním vo vybraných regíónoch Slovenska a jeho dopady na vývoj pôdnych vlastností a vegetácie 
</t>
  </si>
  <si>
    <t>2/0107/25</t>
  </si>
  <si>
    <t>Gajdoš Peter, RNDr., CSc.</t>
  </si>
  <si>
    <t>Rozvoj a posilnenie dlhodobého ekologického výskumu vybraných typov ekosystémov</t>
  </si>
  <si>
    <t>2/0115/25</t>
  </si>
  <si>
    <t>Definovanie, analýza a modelovanie zložených hydrometeorologických extrémnych javov v kontexte zmeny klímy na Slovensku</t>
  </si>
  <si>
    <t>2/0137/25</t>
  </si>
  <si>
    <t>Kurylo Sergii, Mgr., PhD</t>
  </si>
  <si>
    <t>Genéza pegmatitov vzácnych prvkov v Stankuvatsko-Lypňazskom rudnom poli (Ukrajinský štít) a ich vzťah k hostiteľským horninám.</t>
  </si>
  <si>
    <t>2/0162/25</t>
  </si>
  <si>
    <t>Klimatické zvraty posledného glaciálneho cyklu v záznamoch jaskýň a jazier Slovenska.</t>
  </si>
  <si>
    <t>2/0163/25</t>
  </si>
  <si>
    <t>Analýza zemetrasenia z 9.októbra 2023  na východnom Slovensku v kontexte historickej seizmickej aktivity a nových poznatkov</t>
  </si>
  <si>
    <t>1/0107/23</t>
  </si>
  <si>
    <t>Madarás  Ján, RNDr., PhD. / vedúci Mojzeš Andrej, doc. RNDr., PhD.</t>
  </si>
  <si>
    <t>Integrovaná geofyzikálna a geologická detekcia priebehu vikartovského zlomu a muránskej zlomovej línie a charakteristika ich parametrov v kombinácii s morfotektonickou a štruktúrnou analýzou a datovaním výplní zlomov (Hornádska kotlina, Levočské vrchy)</t>
  </si>
  <si>
    <t>1/0028/24</t>
  </si>
  <si>
    <t>Kohút  Milan, RNDr., CSc. / vedúci Putiš Marián, prof. RNDr., DrSc.</t>
  </si>
  <si>
    <t>Kôrovo-plášťové horninové komplexy variských geosuturných zón západokarpatského fundamentu – petrologicko-geochemické a geochronologické indikátory periférnych paleozoických bazénov Gondwany, paleogeografická korelácia</t>
  </si>
  <si>
    <t>1/0160/24</t>
  </si>
  <si>
    <t>Hain  Miroslav, RNDr., PhD. / vedúci Čerňanský Andrej, Mgr., PhD.</t>
  </si>
  <si>
    <t>ÚM SAV, v. v. i.</t>
  </si>
  <si>
    <t>Zmeny v spoločenstvách fosílnych jašterov na lokalitách staršieho a mladšieho kenozoika v Európe a okolí ako dôsledok dramatických globálnych klimatických zmien – kľúčom k budúcnosti je chápanie minulosti</t>
  </si>
  <si>
    <t>1/0587/24</t>
  </si>
  <si>
    <t>Zahorec  Pavol, Mgr., PhD. / vedúci Pašteka Roman, prof. RNDr., PhD.</t>
  </si>
  <si>
    <t>Spresnenie údajovej a interpretačnej databázy v prípade vybraných geofyzikálnych anomálií na území SR</t>
  </si>
  <si>
    <t>1/0504/25</t>
  </si>
  <si>
    <t>Klasifikácia archetypov krajiny Slovenska v kontexte socio-ekonomických zmien a súčasného vývoja klímy</t>
  </si>
  <si>
    <t>Andok Robert, Ing. Mgr., PhD.</t>
  </si>
  <si>
    <t>ÚI SAV, v. v. i.</t>
  </si>
  <si>
    <t>Španková Marianna, RNDr., PhD.</t>
  </si>
  <si>
    <t>Nádaždy Vojtech, Ing., CSc.</t>
  </si>
  <si>
    <t>2/0135/23</t>
  </si>
  <si>
    <t>Malík Peter, Ing., PhD.</t>
  </si>
  <si>
    <t>Inteligentné senzorové systémy a spracovanie dát</t>
  </si>
  <si>
    <t>2/0063/24</t>
  </si>
  <si>
    <t>Zaťko Bohumír, Mgr., PhD.</t>
  </si>
  <si>
    <t>Nové hybridné polovodičové štruktúry pre detekciu ionizujúceho žiarenia</t>
  </si>
  <si>
    <t>2/0096/24</t>
  </si>
  <si>
    <t>Weisenpacher Peter, Mgr., PhD.</t>
  </si>
  <si>
    <t>Počítačová simulácia prúdenia vzduchu a šírenia dymu pri požiari v kritických objektoch</t>
  </si>
  <si>
    <t>2/0098/24</t>
  </si>
  <si>
    <t>Seiler Eugen, Mgr., PhD</t>
  </si>
  <si>
    <t>Tepelná stabilita supravodivých cievok a filamentovaných REBCO pások</t>
  </si>
  <si>
    <t>2/0005/25</t>
  </si>
  <si>
    <t>Čapkovič František, Doc. Ing., CSc.</t>
  </si>
  <si>
    <t>Štruktúry S3PR, ES3PR a S4PR matematických modelov alokácie zdrojov v diskrétnych výrobných systémoch na báze Petriho sietí a ich využitie na prevenciu deadlokov.</t>
  </si>
  <si>
    <t>2/0055/25</t>
  </si>
  <si>
    <t>Tomori Zoltán, doc. Ing., CSc.</t>
  </si>
  <si>
    <t xml:space="preserve">Inteligentná mikromanipulácia pomocou pružných nástrojov ovládaných laserovými pascami. </t>
  </si>
  <si>
    <t>2/0075/25</t>
  </si>
  <si>
    <t>Heteroštruktúry na báze 2D dichalkogenidov prechodných kovov pre elektronické aplikácie</t>
  </si>
  <si>
    <t>2/0092/25</t>
  </si>
  <si>
    <t>Beňuš Štefan, prof. doc. Mgr., PhD.</t>
  </si>
  <si>
    <t>Hlasové komunikačné rozhranie človek-stroj pre neštandardné a extrémne prípady využitia</t>
  </si>
  <si>
    <t>2/0106/25</t>
  </si>
  <si>
    <t>Švehlíková Jana, Ing., PhD.</t>
  </si>
  <si>
    <t xml:space="preserve">Mnohozvodové meranie EKG na vytvorenie personalizovaného modelu elektrického poľa srdca a výskum možností jeho využitia na diagnostiku a optimalizáciu terapie srdcových arytmií  </t>
  </si>
  <si>
    <t>2/0133/25</t>
  </si>
  <si>
    <t>Brndiar Ján, Mgr., PhD.</t>
  </si>
  <si>
    <t>Superpočítačové modelovanie vlastnosti 2D nanomateriálov použitím prvoprincípových metód s podporou umelej inteligencie: 2D-AIMAT</t>
  </si>
  <si>
    <t>2/0156/25</t>
  </si>
  <si>
    <t>Ťapajna Milan, Ing., PhD.</t>
  </si>
  <si>
    <t>Tepelný manažment elektronických a optoelektronických súčiastok na báze Ga2O3</t>
  </si>
  <si>
    <t>1/0132/24</t>
  </si>
  <si>
    <t>Birčáková  Zuzana, RNDr., PhD. / vedúci Füzer Ján, doc. RNDr., PhD.</t>
  </si>
  <si>
    <t>Nekonvenčné metódy zvyšovania energetickej efektivity magneticky mäkkých kompozitov</t>
  </si>
  <si>
    <t>1/0707/24</t>
  </si>
  <si>
    <t xml:space="preserve">Výskum a vývoj materiálov a štruktúr na báze nanoštruktúrnych chalkogenidov prechodných kovov pre superkapacitorové aplikácie </t>
  </si>
  <si>
    <t>1/0480/25</t>
  </si>
  <si>
    <t xml:space="preserve">Chemoodporové mikrosenzory plynu na báze kombinácie nanoštrukturovaných sulfidov a oxidov prechodových kovov </t>
  </si>
  <si>
    <t>2/0028/23</t>
  </si>
  <si>
    <t>Schügerl Radoslav, Mgr., PhD.</t>
  </si>
  <si>
    <t>Zmeny hydrodynamických a morfologických ukazovateľov riečneho koryta v dôsledku zarastania vodnou vegetáciou v nížinných oblastiach</t>
  </si>
  <si>
    <t>2/0036/23</t>
  </si>
  <si>
    <t>Achimovičová Marcela, Mgr., PhD.</t>
  </si>
  <si>
    <t>Pokročilý spôsob prípravy vybraných chalkogenidov kovov vysoko-energetickým mletím ako potenciálnych materiálov pre konverziu energie.</t>
  </si>
  <si>
    <t>2/0058/23</t>
  </si>
  <si>
    <t>Fabián Martin, RNDr., PhD.</t>
  </si>
  <si>
    <t>Syntetizované minerály na báze komplexných oxidov a testovanie ich využitia pre komponenty zariadení získavania a uskladnenia energie so zreteľom na udržateľnosť životného prostredia</t>
  </si>
  <si>
    <t>2/0090/23</t>
  </si>
  <si>
    <t>Bali Hudáková (rod. Kruľáková) Mária, Ing., PhD.</t>
  </si>
  <si>
    <t xml:space="preserve">Proces rozpojovania hornín s využitím vibračného signálu </t>
  </si>
  <si>
    <t>2/0108/23</t>
  </si>
  <si>
    <t>Luptáková Alena, Ing., PhD.</t>
  </si>
  <si>
    <t>Možnosti zhodnotenia odpadov z ťažby a úpravy rudných surovín</t>
  </si>
  <si>
    <t>2/0116/23</t>
  </si>
  <si>
    <t>Zubrik Anton, RNDr., PhD.</t>
  </si>
  <si>
    <t xml:space="preserve">Využitie mikrovlnnej energie pri odstraňovaní nebezpečných polutantov z modelových roztokov, banských vôd a pri dekontaminácii priemyselných odpadov  </t>
  </si>
  <si>
    <t>2/0136/23</t>
  </si>
  <si>
    <t>Hančuľák Jozef, Ing., PhD.</t>
  </si>
  <si>
    <t>Charakteristika  suspendovaných a prachových častíc atmosférickej depozície vo vzťahu k  ich pôvodu,  zdrojom a  kontaminácii vybraných zložiek životného prostredia.</t>
  </si>
  <si>
    <t>2/0009/24</t>
  </si>
  <si>
    <t>Kocifaj Miroslav, Mgr., PhD., DrSc.</t>
  </si>
  <si>
    <t>Optická charakterizácia častíc vo vonkajšom a vnútornom prostredí</t>
  </si>
  <si>
    <t>2/0080/24</t>
  </si>
  <si>
    <t>Palou Martin, prof. Dr. Ing, .</t>
  </si>
  <si>
    <t>Hydratačné procesy a tvorba mikroštruktúry nových kompozitných cementov a ich využitie   na vývoj špeciálnych betónov</t>
  </si>
  <si>
    <t>2/0084/24</t>
  </si>
  <si>
    <t>Sátor Ladislav, Ing., PhD.</t>
  </si>
  <si>
    <t xml:space="preserve">Multifyzikálne efekty v mikro/nano-konštrukčných prvkoch MEMS/NEMS zariadení </t>
  </si>
  <si>
    <t>2/0138/24</t>
  </si>
  <si>
    <t>Dolinská Silvia, RNDr., PhD.</t>
  </si>
  <si>
    <t>Čistenie banských a priemyselných vôd pomocou funkcionalizovaných adsorbentov a katalyzátorov na báze oxidov</t>
  </si>
  <si>
    <t>2/0140/24</t>
  </si>
  <si>
    <t>Optimalizácia adaptačných opatrení na extrémne prívalové zrážky v urbanizovaných povodiach</t>
  </si>
  <si>
    <t>2/0145/24</t>
  </si>
  <si>
    <t>Čekon Miroslav, doc. Ing., PhD.</t>
  </si>
  <si>
    <t>Komplexnosť v aplikáciách latentných tepelnoakumulačných materiálov a systémov pre udržateľnú a ekologickú výstavbu</t>
  </si>
  <si>
    <t>2/0052/25</t>
  </si>
  <si>
    <t>Znamenáčková Ingrid, Ing., PhD.</t>
  </si>
  <si>
    <t xml:space="preserve">Vplyv mikrovlnnej energie na intenzifikáciu procesov úpravy rudných a nerudných surovín 
</t>
  </si>
  <si>
    <t>1/0063/24</t>
  </si>
  <si>
    <t>Szalay  Peter, Mgr., PhD. / vedúci Dulla Matúš, prof. Ing. arch., DrSc.</t>
  </si>
  <si>
    <t>Pamiatkové hodnoty architektúry druhej polovice 20. storočia: identifikácia a metódy ochrany</t>
  </si>
  <si>
    <t>Krakovská Anna, RNDr., CSc.</t>
  </si>
  <si>
    <t>Kovaľ Vladimír, RNDr., DrSc.</t>
  </si>
  <si>
    <t>Múdra Erika, Ing., PhD.</t>
  </si>
  <si>
    <t>Kvetková Lenka, Ing., PhD.</t>
  </si>
  <si>
    <t>2/0109/23</t>
  </si>
  <si>
    <t>Peidayesh Hamed, Dr., Ph.D</t>
  </si>
  <si>
    <t xml:space="preserve">Vplyv meniacich sa vlhkostných podmienok na štruktúru a mechanické vlastnosti termoplastických materiálov na báze škrobu 
</t>
  </si>
  <si>
    <t>Puchý Viktor, Ing., PhD.</t>
  </si>
  <si>
    <t>2/0148/23</t>
  </si>
  <si>
    <t>Škorvánek Ivan, RNDr., CSc.</t>
  </si>
  <si>
    <t>Magneticky mäkké nanokryštalické materiály pripravené nekonvenčnými technikami tepelného spracovania</t>
  </si>
  <si>
    <t>2/0039/24</t>
  </si>
  <si>
    <t>Medvecký Ľubomír, Ing., DrSc.</t>
  </si>
  <si>
    <t>Vplyv prídavku terpénových silíc na vlastnosti biokompozitov určených na regeneráciu tvrdých tkanív</t>
  </si>
  <si>
    <t>2/0069/24</t>
  </si>
  <si>
    <t>Homolová Viera, RNDr., PhD.</t>
  </si>
  <si>
    <t xml:space="preserve">Termodynamické modelovanie ternárneho systému B-Nb-Ta </t>
  </si>
  <si>
    <t>2/0092/24</t>
  </si>
  <si>
    <t>Džupon Miroslav, RNDr., PhD.</t>
  </si>
  <si>
    <t>Vývoj a optimalizácia metód spájania a nekonvenčných postupov tepelného spracovania spojených segmentov statorov a rotorov vysoko-pevných FeSi ocelí.</t>
  </si>
  <si>
    <t>2/0099/24</t>
  </si>
  <si>
    <t>Bureš Radovan, Ing., CSc.</t>
  </si>
  <si>
    <t>Povrchové inžinierstvo práškových feromagnetických častíc a štruktúra magneticky mäkkých kompozitov</t>
  </si>
  <si>
    <t>2/0107/24</t>
  </si>
  <si>
    <t>Hrubovčáková Monika, RNDr., PhD.</t>
  </si>
  <si>
    <t>Vývoj multikomponentnej karbidickej keramiky s jednofázovou štruktúrou pre vysokoteplotné aplikácie.</t>
  </si>
  <si>
    <t>2/0108/24</t>
  </si>
  <si>
    <t>Vývoj inovatívnych keramických kompozitov s korundovou matricou so zvýšenou odolnosťou voči opotrebeniu pre technické aplikácie.</t>
  </si>
  <si>
    <t>2/0136/24</t>
  </si>
  <si>
    <t>Opálková Šišková Alena, Ing., PhD.</t>
  </si>
  <si>
    <t>Vývoj ultracitlivých tlačených (bio)senzorov s využitím kuchynského odpadu.</t>
  </si>
  <si>
    <t>2/0157/24</t>
  </si>
  <si>
    <t>Shliakhetka Khrystyna, Mgr, PhD</t>
  </si>
  <si>
    <t>Povrchová modifikácia 3D tlačených titánových spinálnych implantátov pre zlepšenie funkčných vlastností</t>
  </si>
  <si>
    <t>2/0004/25</t>
  </si>
  <si>
    <t>Funkčné magnetické/dielektrické/multiferoické materiály založené na vzácnych zeminách a oxidoch tranzitívnych kovov</t>
  </si>
  <si>
    <t>2/0028/25</t>
  </si>
  <si>
    <t>Molčan Matúš, Ing., PhD.</t>
  </si>
  <si>
    <t>Progresívne magnetické emulzie</t>
  </si>
  <si>
    <t>2/0038/25</t>
  </si>
  <si>
    <t>Štulajterová Radoslava, Ing., PhD.</t>
  </si>
  <si>
    <t xml:space="preserve">Biokompozitný cement s vitamínom K pre regeneráciu kostí 
</t>
  </si>
  <si>
    <t>2/0043/25</t>
  </si>
  <si>
    <t>Chromčíková Mária, Doc., Ing., PhD.</t>
  </si>
  <si>
    <t xml:space="preserve">Sledovanie vplyvu dopandov na biosklá novej generácie s využitím na prípravu sklo-keramiky s vhodnými biomedicínskymi vlastnosťami. 
</t>
  </si>
  <si>
    <t>2/0094/25</t>
  </si>
  <si>
    <t>Hanzel Ondrej, Ing., PhD.</t>
  </si>
  <si>
    <t>Keramické kompozitné materiály na báze SiC s vysokou tepelnou vodivosťou</t>
  </si>
  <si>
    <t>2/0102/25</t>
  </si>
  <si>
    <t>Jerz Jaroslav, Dr. Ing., -</t>
  </si>
  <si>
    <t>Bio-materiály vystužené hliníkovou penou určené pre akumuláciu latentného tepla pri fázovej premene</t>
  </si>
  <si>
    <t>2/0104/25</t>
  </si>
  <si>
    <t>Škrátek Martin, Mgr., PhD.</t>
  </si>
  <si>
    <t>Výskum korelačných závislostí magnetických, štruktúrnych a optických vlastností hlinitanových skiel, titánových zliatin a nanokoloidov na báze titánu a iónových kvapalín.</t>
  </si>
  <si>
    <t>2/0121/25</t>
  </si>
  <si>
    <t>Čavojský Miroslav, Ing., PhD.</t>
  </si>
  <si>
    <t>Výskum vplyvu viacbodového laserového zvárania na štruktúrne a korózne vlastnosti duplexných ocelí</t>
  </si>
  <si>
    <t>2/0128/25</t>
  </si>
  <si>
    <t>Lenčéš Zoltán, doc. Ing., PhD.</t>
  </si>
  <si>
    <t>Pórvité anódy na báze SiOC pre sodíkové batérie novej generácie</t>
  </si>
  <si>
    <t>2/0151/25</t>
  </si>
  <si>
    <t>Múčka Peter, Ing., CSc.</t>
  </si>
  <si>
    <t>Analýza ustáleného a prechodového kmitania pôsobiaceho na človeka v motorovom vozidle v reálnej prevádzke</t>
  </si>
  <si>
    <t>2/0152/25</t>
  </si>
  <si>
    <t>Vojtko Marek, Ing., PhD.</t>
  </si>
  <si>
    <t>Štúdium pevnostných charakteristík zŕn a hraníc zŕn tetragonálne stabilizovaného oxidu zirkoničitého. Vplyv stabilizátora.</t>
  </si>
  <si>
    <t>2/0160/25</t>
  </si>
  <si>
    <t>Teplan Michal, Mgr., PhD.</t>
  </si>
  <si>
    <t>Účinky nízkofrekvenčných a pulzných elektromagnetických polí na bunkovej úrovni</t>
  </si>
  <si>
    <t>1/0122/25</t>
  </si>
  <si>
    <t>Oroszová  Lenka, Mgr., PhD. / vedúci Saksl Karel, doc. Ing., DrSc.</t>
  </si>
  <si>
    <t>Vývoj nových efektívnych zliatin určených na uskladnenie vodíka</t>
  </si>
  <si>
    <t>Prehľad finančných príspevkov zo SAV na riešenie projektov VEGA v roku 2026</t>
  </si>
  <si>
    <t>2/0009/26</t>
  </si>
  <si>
    <t>2/0076/26</t>
  </si>
  <si>
    <t>2/0094/26</t>
  </si>
  <si>
    <t>2/0123/26</t>
  </si>
  <si>
    <t xml:space="preserve">Funkcionálne priestory, topologické štruktúry a bornológie 
</t>
  </si>
  <si>
    <t>Chromatické problémy a zovšeobecnenia Tuttových polynómov</t>
  </si>
  <si>
    <t xml:space="preserve">Inovatívne prístupy k odhaľovaniu vzťahov a interakcií v rámci multivariátnych časových meraní 
</t>
  </si>
  <si>
    <t>Miera a ergodická teória na viachodnotových logikách</t>
  </si>
  <si>
    <t>Holá Ľubica, doc. RNDr., DrSc.</t>
  </si>
  <si>
    <t>2/0058/26</t>
  </si>
  <si>
    <t>2/0109/26</t>
  </si>
  <si>
    <t>2/0152/26</t>
  </si>
  <si>
    <t>2/0166/26</t>
  </si>
  <si>
    <t>Dizajn materiálov s optimálnymi supravodivými, feroeletrickými a magnetokalorickými vlastnosťami</t>
  </si>
  <si>
    <t>Samo-usporiadanie v anizotrópnych systémoch indukované topologickými defektmi</t>
  </si>
  <si>
    <t>Simulácie komplexných mnohočasticových systémov pomocou tenzorových sietí na rovinných a hyperbolických mriežkach</t>
  </si>
  <si>
    <t>Príprava a charakterizácia pokročilých tenkých vrstiev z práškových materiálov pre jadrový výskum a nejadrové aplikácie</t>
  </si>
  <si>
    <t>Orendáč Matúš, RNDr., PhD.</t>
  </si>
  <si>
    <t>Tomašovičová Natália, RNDr., CSc.</t>
  </si>
  <si>
    <t>Krčmár Roman, Mgr., PhD.</t>
  </si>
  <si>
    <t>Gmuca Štefan, Ing., CSc.</t>
  </si>
  <si>
    <t>Zemánková  Andrea, Mgr., PhD. / vedúci Mesiar Radko, prof. RNDr. DrSc.</t>
  </si>
  <si>
    <t>Kováč  Jozef, RNDr., CSc. / vedúci Kollár Peter, prof. RNDr. DrSc.</t>
  </si>
  <si>
    <t>Skákalová  Viera, doc. Ing., DrSc. / vedúci Gmitra Martin, RNDr. PhD.</t>
  </si>
  <si>
    <t>Vargová  Hana, RNDr., PhD. / vedúci Strečka Jozef Doc. RNDr. PhD.</t>
  </si>
  <si>
    <t>2/0033/26</t>
  </si>
  <si>
    <t>2/0041/26</t>
  </si>
  <si>
    <t>2/0051/26</t>
  </si>
  <si>
    <t>2/0067/26</t>
  </si>
  <si>
    <t>2/0090/26</t>
  </si>
  <si>
    <t>2/0175/26</t>
  </si>
  <si>
    <t>2/0176/26</t>
  </si>
  <si>
    <t>Toková Lucia, Ing., PhD.</t>
  </si>
  <si>
    <t>Prokešová Roberta, RNDr., PhD.</t>
  </si>
  <si>
    <t>Varšová (Bičárová) Svetlana, Ing., PhD.</t>
  </si>
  <si>
    <t>Milovský Rastislav, Mgr, PhD</t>
  </si>
  <si>
    <t>Fojtíková Lucia, Mgr., PhD.</t>
  </si>
  <si>
    <t>Vaňko Martin, Mgr., PhD.</t>
  </si>
  <si>
    <t>Hajduková Mária, RNDr., PhD.</t>
  </si>
  <si>
    <t>Kaňuchová Zuzana, Mgr, PhD</t>
  </si>
  <si>
    <t>Hamerlík Ladislav, prof. Ing., PhD.</t>
  </si>
  <si>
    <t>Šuška Pavel, Mgr., PhD.</t>
  </si>
  <si>
    <t>Broska Igor, RNDr., DrSc.</t>
  </si>
  <si>
    <t>Barančoková Mária, RNDr., PhD</t>
  </si>
  <si>
    <t>Anomálne zatmenia a tranzity nebeských telies</t>
  </si>
  <si>
    <t>Pokročilé štúdiá dynamiky prúdov meteoroidov</t>
  </si>
  <si>
    <t>Astrochemické procesy v rôznych fázach ľadov vplyvom žiarenia: aplikácie pre vesmírne prostredie</t>
  </si>
  <si>
    <t>Zloženie, evolúcia a aktivita malých telies Slnečnej sústavy s využitím fotometrických, spektroskopických a polarimetrických údajov</t>
  </si>
  <si>
    <t>Dynamika ekosystémov tatranských jazier: medzi zotavením a klimatickým stresom</t>
  </si>
  <si>
    <t>Sociálne a environmentálne dopady transformácie vidieckej krajiny v blízkosti chránených území a urbánnych centier: efekty suburbanizácie, turistifikácie a rozvoja druhého bývania</t>
  </si>
  <si>
    <t>Primárne-magmatický zirkón a apatit: indikátory evolúcie a metalogenézy magmatických procesov</t>
  </si>
  <si>
    <t>1/0170/26</t>
  </si>
  <si>
    <t>1/0215/26</t>
  </si>
  <si>
    <t>Piscová  Veronika, Mgr., PhD. / vedúci Hreško Juraj, prof., RNDr., PhD.</t>
  </si>
  <si>
    <t>Starek  Dušan, Mgr., PhD. / vedúca Bónová Katarína, doc. Ing., PhD.</t>
  </si>
  <si>
    <t>Chyba  Andrej, Ing., PhD. / vedúci Šujan Michal, doc. RNDr., PhD.</t>
  </si>
  <si>
    <t xml:space="preserve">Paleoenvironmentálne a paleogeografické rekonštrukcie na základe zmien morfologických a mikrotextúrnych znakov detritických minerálov a strojového učenia 
</t>
  </si>
  <si>
    <t>Izotopy berýlia ako proxy zmien morských prúdov</t>
  </si>
  <si>
    <t>2/0064/26</t>
  </si>
  <si>
    <t>2/0081/26</t>
  </si>
  <si>
    <t>2/0105/26</t>
  </si>
  <si>
    <t>2/0110/26</t>
  </si>
  <si>
    <t>2/0112/26</t>
  </si>
  <si>
    <t>2/0135/26</t>
  </si>
  <si>
    <t>2/0140/26</t>
  </si>
  <si>
    <t>2/0167/26</t>
  </si>
  <si>
    <t>Sojková Michaela, Mgr., PhD.</t>
  </si>
  <si>
    <t>Kováč Ján, Mgr., PhD.</t>
  </si>
  <si>
    <t>Bobák Martin, Mgr., PhD.</t>
  </si>
  <si>
    <t>Stoklas Roman, Ing., PhD.</t>
  </si>
  <si>
    <t>Sahoo Prangya Parimita, Mgr., PhD.</t>
  </si>
  <si>
    <t>Štúdium striedavých strát v pokrokových kompozitných supravodičoch a hyper-vodičov a ich minimalizácia</t>
  </si>
  <si>
    <t>Decentralizovaná umelá inteligencia v distribuovanom virtualizovanom výpočtovom prostredí.</t>
  </si>
  <si>
    <t>Príprava a vlastnosti oxidových a 2D tenkých vrstiev a štruktúr s využitím pulznej laserovej depozície pre elektroniku a senzoriku</t>
  </si>
  <si>
    <t>Skúmanie elektrónovej štruktúry elektród pre lítiové batérie</t>
  </si>
  <si>
    <t>Vertikálne GaN MOS tranzistory s poloizolačným kanálom pre zvýšenie prierazného napätia vo vypnutom stave</t>
  </si>
  <si>
    <t>Pokročilé anódy Li-Ion batérii na báze kompozitov bohatých na kremík a kovového lítia</t>
  </si>
  <si>
    <t>Senzory plynu novej generácie: Integrácia pokročilých 2D materiálov a neurónových sietí pre presnú detekciu plynov v bežných prevádzkových prostrediach.</t>
  </si>
  <si>
    <t>Umelé magnetické kryštály</t>
  </si>
  <si>
    <t>Sojková  Michaela, Mgr., PhD. / vedúci Mikolášek Miroslav, doc., Ing., PhD.</t>
  </si>
  <si>
    <t>Andok  Robert, Ing., Mgr., PhD. / Hotový Ivan, prof., Ing., DrSc.</t>
  </si>
  <si>
    <t>2/0007/26</t>
  </si>
  <si>
    <t>2/0039/26</t>
  </si>
  <si>
    <t>1/0136/26</t>
  </si>
  <si>
    <t>1/0356/26</t>
  </si>
  <si>
    <t>Sokáč Marek, prof. Ing., PhD.</t>
  </si>
  <si>
    <t>Sladek Jan, Prof. Ing., DrSc.</t>
  </si>
  <si>
    <t>Dutková Erika, RNDr., PhD.</t>
  </si>
  <si>
    <t xml:space="preserve">Povrchové efekty v multi funkcionálnych nanomateriáloch 
</t>
  </si>
  <si>
    <t>Výskum mechanochemicky syntetizovaných nanoštrukturovaných minerálov na báze chalkogenidov</t>
  </si>
  <si>
    <t>Odolnosť LC3 systémov (vápenec - kalcinovaný íl - cement) voči simultánnemu vplyvu CO2 a NaCl v rôznorodom aplikačnom prostredí</t>
  </si>
  <si>
    <t>Hodnotenie vplyvu starých banských záťaží na kontamináciu zložiek životného prostredia</t>
  </si>
  <si>
    <t>ÚGt SAV, v. v. i.</t>
  </si>
  <si>
    <t>ÚSTARCH SAV, v. v. i.</t>
  </si>
  <si>
    <t>Marko  Michal, Ing., PhD. / vedúca Kuzielová Eva, Ing., PhD.</t>
  </si>
  <si>
    <t>Luptáková  Alena, Ing., PhD. / Demková Lenka, doc. RNDr., PhD.</t>
  </si>
  <si>
    <t>2/0010/26</t>
  </si>
  <si>
    <t>2/0018/26</t>
  </si>
  <si>
    <t>2/0030/26</t>
  </si>
  <si>
    <t>2/0066/26</t>
  </si>
  <si>
    <t>2/0072/26</t>
  </si>
  <si>
    <t>2/0077/26</t>
  </si>
  <si>
    <t>2/0084/26</t>
  </si>
  <si>
    <t>2/0099/26</t>
  </si>
  <si>
    <t>2/0106/26</t>
  </si>
  <si>
    <t>2/0115/26</t>
  </si>
  <si>
    <t>2/0130/26</t>
  </si>
  <si>
    <t>2/0133/26</t>
  </si>
  <si>
    <t>2/0157/26</t>
  </si>
  <si>
    <t>1/0300/26</t>
  </si>
  <si>
    <t>1/0564/26</t>
  </si>
  <si>
    <t>Andrejovská Jana, Ing., PhD.</t>
  </si>
  <si>
    <t>Mihalik Marian, RNDr., CSc.</t>
  </si>
  <si>
    <t>Balog Martin, Ing., Dr.Sc.</t>
  </si>
  <si>
    <t>Diko Pavel, Ing., DrSc., Akademik US Slovensko</t>
  </si>
  <si>
    <t>Mrkývková Naďa, RNDr., PhD.</t>
  </si>
  <si>
    <t>Kálosi Anna, Ing., PhD</t>
  </si>
  <si>
    <t>Hvizdošová Annušová Adriana, Mgr., PhD.</t>
  </si>
  <si>
    <t>Végsö Karol, Mgr., Ph.D.</t>
  </si>
  <si>
    <t>Krafčík Andrej, RNDr., PhD.</t>
  </si>
  <si>
    <t>Pavlík Viliam, Ing., PhD</t>
  </si>
  <si>
    <t>Ünsal Hakan, MSc, PhD</t>
  </si>
  <si>
    <t>Creepovo odolné bioresorbovateľné kompozity na báze Zn</t>
  </si>
  <si>
    <t xml:space="preserve">REBCO masívne monokryštalické supravodiče s vyšším  účinným prierezom pre supravodivý prúd pripravované jednosmerným rastom. </t>
  </si>
  <si>
    <t>Zvýšenie stability perovskitových solárnych článkov pomocou in operando analýzy degradačných mechanizmov</t>
  </si>
  <si>
    <t>Základy prenosu náboja a tvorby anódy v mikrobatériách s tuhofázovým elektrolytom</t>
  </si>
  <si>
    <t>Inteligentné nanokonjugáty na báze MoOx zabudované v hydrogéloch reagujúcich na podnety: Od štruktúry k funkčnosti</t>
  </si>
  <si>
    <t>Vývoj in-situ operando zariadenia na monitorovanie štruktúry a elektrických vlastností tuholátkových batérií s cieľom zlepšiť ich výkon</t>
  </si>
  <si>
    <t>Použitie metód umelej inteligencie na zlepšenie zobrazovania pomocou magnetickej rezonancie</t>
  </si>
  <si>
    <t>Modulácia fázových prechodov elektrokeramiky s vysokou hustotou energie</t>
  </si>
  <si>
    <t xml:space="preserve">Zhodnocovanie  recyklovaných surovín na výrobu nanovlákien technológiou hydrometalurgického spracovania a elektrostatického zvlákňovania </t>
  </si>
  <si>
    <t>Vývoj dvoj-fázových tvrdých keramických PVD povlakov na báze borido-karbidov kovov prechodových prvkov</t>
  </si>
  <si>
    <t xml:space="preserve">Štúdium vysokoteplotnej korózie vysoko-entropickej keramiky vo fluoridovom prostredí. 
</t>
  </si>
  <si>
    <t>Nové Yb-modifikované keramické materiály na báze HfB2 so zlepšenou odolnosťou v extrémnych prostrediach</t>
  </si>
  <si>
    <t>Výskum prípravy ľahkých kompozitov horčík-keramické nanovlákna pripravených spekaním pulzným elektrickým prúdom.</t>
  </si>
  <si>
    <t xml:space="preserve">Vysokoentropická transparentná luminiscenčná keramika so širokospektrálnymi emisnými vlastnoťami pre fotonické aplikácie novej generácie: Cez kontrolu zloženia po luminiscenciu na mieru. </t>
  </si>
  <si>
    <t>Od mikroštruktúry k odolnosti: štúdium súvislosti medzi mikroštruktúrou a povrchovým poškodením transparentnej keramiky</t>
  </si>
  <si>
    <t>Galusek  Dušan, Prof, DrSC. / Talimian Ali, MSc, PhD.</t>
  </si>
  <si>
    <t>Galusek  Dušan, prof. Ing., DrSc. /  vedúci Klement Robert, Doc. Ing., PhD.</t>
  </si>
  <si>
    <t>2/0004/26</t>
  </si>
  <si>
    <t>Hrončeková Štefánia, Ing., PhD.</t>
  </si>
  <si>
    <t>Inovatívne 2D nanomateriálmi vylepšené biosenzory a enzymatické platformy: Budúcnosť výroby špeciálnych chemikálií</t>
  </si>
  <si>
    <t>2/0008/23</t>
  </si>
  <si>
    <t>Valachová Katarína, RNDr., PhD.</t>
  </si>
  <si>
    <t>CEM SAV, v. v. i., ÚExFT</t>
  </si>
  <si>
    <t xml:space="preserve">In vitro štúdium antioxidačných/protizápalových účinkov prírodných a syntetických zlúčenín. In vivo dôkaz liečivých účinkov vybraných zlúčenín v experimentoch hojenia kožných rán.  
</t>
  </si>
  <si>
    <t>2/0010/23</t>
  </si>
  <si>
    <t>Bella Maroš, Ing., PhD.</t>
  </si>
  <si>
    <t>Dizajn, syntéza a biochemické testovanie selektívnych inhibítorov Golgiho alfa-manozidázy II</t>
  </si>
  <si>
    <t>2/0026/23</t>
  </si>
  <si>
    <t>Scholtzová Eva, Ing., CSc.</t>
  </si>
  <si>
    <t>Pokročilé materiály na báze anorganických vrstevnatých štruktúr študované modelovým a experimentálnym prístupom</t>
  </si>
  <si>
    <t>2/0038/24</t>
  </si>
  <si>
    <t>Račko Dušan, Ing., Phd</t>
  </si>
  <si>
    <t>PACT&amp;NANOTEC: Polyméry s Aktívnou Chirálnou Topológiou a NANOTEChnológia</t>
  </si>
  <si>
    <t>2/0042/25</t>
  </si>
  <si>
    <t>Mosnáčková Katarína, Mgr., PhD.</t>
  </si>
  <si>
    <t xml:space="preserve">Pokročilé bio-kompozitné materiály s dynamickou kovalentnou väzbou 
 </t>
  </si>
  <si>
    <t>2/0042/26</t>
  </si>
  <si>
    <t>Hricovíni Miloš, Ing., PhD.</t>
  </si>
  <si>
    <t>Bioaktívne sacharidy a metalokomplexy chinazolinónov a ich glykokonjugátov:  syntéza, štruktúra a biologická aktivita</t>
  </si>
  <si>
    <t>2/0043/26</t>
  </si>
  <si>
    <t>Šimko František, Ing., PhD.</t>
  </si>
  <si>
    <t>Nízkoteplotná syntéza z roztavených halogenidov na prípravu keramických a ostatných funkčných oxidových materiálov: Nová cesta k funkčným materiálom.</t>
  </si>
  <si>
    <t>2/0049/23</t>
  </si>
  <si>
    <t>Koneracká Martina, Ing., CSc.</t>
  </si>
  <si>
    <t>Funkcionalizované magnetické nanočastice pre MRI zobrazovanie distribúcie liečiva v pľúcach pri experimentálnom syndróme akútnej respiračnej tiesne (ARDS)</t>
  </si>
  <si>
    <t>2/0056/24</t>
  </si>
  <si>
    <t>Kováčová Mária, Mgr., PhD.</t>
  </si>
  <si>
    <t>3D tlač filamentov s „nevšednými“ plnivami pre špeciálne aplikácie.</t>
  </si>
  <si>
    <t>2/0061/23</t>
  </si>
  <si>
    <t>Sládek Vladimír, Ing., PhD.</t>
  </si>
  <si>
    <t>Integrácia teoretických a experimentálnych prístupov pri riešení moderných výziev molekulárnej biológie.</t>
  </si>
  <si>
    <t>2/0077/24</t>
  </si>
  <si>
    <t>Michálková Monika, Ing., PhD.</t>
  </si>
  <si>
    <t>Vývoj pokročilých luminiscenčných sklenených 3D štruktúr pomocou aditívnej výroby</t>
  </si>
  <si>
    <t>2/0080/26</t>
  </si>
  <si>
    <t>Antal Iryna, doc. Mgr., PhD.</t>
  </si>
  <si>
    <t>ZnO nanočastice – inovatívny nosič pre liečbu rakoviny</t>
  </si>
  <si>
    <t>2/0083/24</t>
  </si>
  <si>
    <t>Kubíková Blanka, Ing., PhD.</t>
  </si>
  <si>
    <t>Žiadúce a nežiadúce interakcie roztavených fluoridov s materiálmi na báze kritických prvkov.</t>
  </si>
  <si>
    <t>2/0094/23</t>
  </si>
  <si>
    <t>Farkaš Pavol, Ing., PhD.</t>
  </si>
  <si>
    <t>Interakcie sacharidovývh epitopov epidemiologicky zaujímavých druhov Candida s lektínmi typu C</t>
  </si>
  <si>
    <t>2/0097/25</t>
  </si>
  <si>
    <t>Puškárová Andrea, Mgr., PhD.</t>
  </si>
  <si>
    <t>ÚMB SAV, v. v. i.</t>
  </si>
  <si>
    <t>Mikrobiologické odstránenie per- a polyfluóralkylových látok (PFAS) z vodného prostredia.</t>
  </si>
  <si>
    <t>2/0098/23</t>
  </si>
  <si>
    <t>Benková Zuzana, Mgr., PhD.</t>
  </si>
  <si>
    <t>In situ redukcia grafén oxidu asistovaná polymérnymi reťazcami: výpočtová a experimentálna štúdia</t>
  </si>
  <si>
    <t>2/0104/26</t>
  </si>
  <si>
    <t>Šimon Erik, Mgr., PhD.</t>
  </si>
  <si>
    <t>In situ štúdium syntézy vytvorených hybridných tuhých elektrolytov</t>
  </si>
  <si>
    <t>2/0108/26</t>
  </si>
  <si>
    <t>Uhliariková Iveta, RNDr., PhD.</t>
  </si>
  <si>
    <t xml:space="preserve">Exopolysacharidy rastlinných mikroskopických organizmov  </t>
  </si>
  <si>
    <t>2/0116/26</t>
  </si>
  <si>
    <t>Mičová Júlia, Ing., PhD.</t>
  </si>
  <si>
    <t>Inovatívna fotokatalytická eliminácia rezíduí liečiv vo vodnom prostredí</t>
  </si>
  <si>
    <t>2/0118/25</t>
  </si>
  <si>
    <t>Komorovský Stanislav, Mgr., PhD.</t>
  </si>
  <si>
    <t>Pokrok vo výpočte a interpretácii parametrov magnetickej rezonancie na nerelativistickej ako aj relativistickej úrovni</t>
  </si>
  <si>
    <t>2/0124/26</t>
  </si>
  <si>
    <t>Kováčiková Lucia, RNDr., PhD.</t>
  </si>
  <si>
    <t>Racionálny dizajn, syntéza a testovanie nových inhibítorov aldóza reduktázy s vylepšenými antioxidačnými vlastnosťami a biodostupnosťou</t>
  </si>
  <si>
    <t>2/0137/26</t>
  </si>
  <si>
    <t>Šoltésová Prnová Marta, Ing., PhD.</t>
  </si>
  <si>
    <t>Biotechnologická produkcia a funkčná charakterizácia enzýmu AKR1A1 pre terapeutické aplikácie</t>
  </si>
  <si>
    <t>2/0141/26</t>
  </si>
  <si>
    <t>Katrlík Jaroslav, Ing., PhD.</t>
  </si>
  <si>
    <t>Nové biosenzorické prístupy pre vysokovýkonnú analýzu glykánov vo výskume a objavovaní biomarkerov</t>
  </si>
  <si>
    <t>2/0142/26</t>
  </si>
  <si>
    <t>Lacík Igor, Ing., DrSc.</t>
  </si>
  <si>
    <t>Kinetika radikálovej polymerizácie čiastočne vodorozpustných monomérov vo vode</t>
  </si>
  <si>
    <t>2/0145/26</t>
  </si>
  <si>
    <t>Puchart Vladimír, Mgr., Ph. D.</t>
  </si>
  <si>
    <t>Nové epitopy rastlinných xylánov a ich enzýmový rozklad</t>
  </si>
  <si>
    <t>2/0153/25</t>
  </si>
  <si>
    <t>Danko Martin, Mgr, PhD.</t>
  </si>
  <si>
    <t>Polymérne materiály s adaptovateľným presietením</t>
  </si>
  <si>
    <t>2/0154/26</t>
  </si>
  <si>
    <t>Heydari Abolfazl, MSc, PhD</t>
  </si>
  <si>
    <t>Injektovateľné polymérne hydrogély vytvorené pomocou neradikálového fotozosieťovania zo supramolekulových sietí na regeneráciu artikulárnej chrupavky</t>
  </si>
  <si>
    <t>2/0160/26</t>
  </si>
  <si>
    <t>Zuniga-Navarrete Fernando, Mgr., PhD.</t>
  </si>
  <si>
    <t>Vývoj protilátkových nástrojov na štúdium Coxiella burnetii pomocou fágového a ribozómového displeja.</t>
  </si>
  <si>
    <t>2/0161/25</t>
  </si>
  <si>
    <t>Pálková Helena, Ing., PhD.</t>
  </si>
  <si>
    <t>Vrstevnaté silikáty ako perspektívna platforma pre prípravu funkčných anorganicko-organických kompozitných materiálov</t>
  </si>
  <si>
    <t>2/0162/24</t>
  </si>
  <si>
    <t>Kozmon Stanislav, Mgr., PhD.</t>
  </si>
  <si>
    <t>Glykozidhydrolázy rodín 16, 28 a 72 – ich charakterizácia, štruktúra a funkcia v bunkových stenách rastlín a húb</t>
  </si>
  <si>
    <t>2/0164/24</t>
  </si>
  <si>
    <t>Bučko Marek, Ing., PhD.</t>
  </si>
  <si>
    <t xml:space="preserve">Inovované imobilizované biokatalyzátory na báze Baeyer-Villigerových monooxygenáz, enzýmových kaskád a hydroláz epoxidov pre ekologickú prípravu chemických špecialít 
</t>
  </si>
  <si>
    <t>2/0169/26</t>
  </si>
  <si>
    <t>Mastihuba Vladimír, Ing., PhD.</t>
  </si>
  <si>
    <t>Netypická substrátová špecifita glykozidáz</t>
  </si>
  <si>
    <t>2/0170/24</t>
  </si>
  <si>
    <t>Kronek Juraj, Mgr., PhD.</t>
  </si>
  <si>
    <t xml:space="preserve">Gradientové kopolyméry s funkčnými skupinami pre využitie v biomedicínskych aplikáciách </t>
  </si>
  <si>
    <t>2/0172/26</t>
  </si>
  <si>
    <t>Eckstein Anita, Ing., PhD.</t>
  </si>
  <si>
    <t>Udržateľné materiály: Nové polyméry na báze prírodných zlúčenín</t>
  </si>
  <si>
    <t>1/0057/25</t>
  </si>
  <si>
    <t>Strečková  Magdaléna, RNDr., PhD./ vedúca Oriňaková Renáta, prof. RNDr., DrSc.</t>
  </si>
  <si>
    <t>Vývoj vysokoúčinných katalyzátorov pre elektrochemickú výrobu vodíka</t>
  </si>
  <si>
    <t>1/0157/24</t>
  </si>
  <si>
    <t>Poturnayová  Alexandra, Ing., PhD./ vedúci Gál Miroslav, prof. RNDr., PhD.</t>
  </si>
  <si>
    <t>CBv SAV, v. v. i., ÚMFG</t>
  </si>
  <si>
    <t>Detekcia tichých zabijakov: Stratégie založené na elektrochemických a QCM biosenzoroch na báze aptamérov pre rýchlu, jednoduchú a včasnú detekciu miRNA v diagnostike rakoviny</t>
  </si>
  <si>
    <t>2/0001/24</t>
  </si>
  <si>
    <t>Kormanec Ján, RNDr., DrSc.</t>
  </si>
  <si>
    <t>Charakterizácia unikátnej biosyntézy a regulácie polyketidového antibiotika auricínu v Streptomyces lavendulae subsp. lavendulae CCM3239</t>
  </si>
  <si>
    <t>2/0001/26</t>
  </si>
  <si>
    <t>Garaiová Martina, Mgr., PhD.</t>
  </si>
  <si>
    <t>CBv SAV, v. v. i., ÚBGŽ</t>
  </si>
  <si>
    <t>Vplyv inhibície skvalén monooxygenázy na homeostázu lipidov v kvasinkách</t>
  </si>
  <si>
    <t>2/0002/26</t>
  </si>
  <si>
    <t>Mašán Peter, RNDr., PhD.</t>
  </si>
  <si>
    <t>Systematika, diverzita a ekologické nároky saproxylických roztočov so vzťahom ku xylofágnemu hmyzu v podmienkach Slovenska – čeľaď Digamasellidae (Acari: Mesostigmata).</t>
  </si>
  <si>
    <t>2/0008/26</t>
  </si>
  <si>
    <t>Zámocký Marcel, RNDr., DrSc.</t>
  </si>
  <si>
    <t>Fylogenomický a proteomický výskum možností a variantov naturálnej enkapsulácie peroxidáz, peroxygenáz a kataláz</t>
  </si>
  <si>
    <t>2/0010/24</t>
  </si>
  <si>
    <t>Gaburjáková Jana, Mgr., PhD.</t>
  </si>
  <si>
    <t>Fosforylácia ryanodínového receptora/Ca2+ kanála ako efektívny regulátor medzi-kanálovej komunikácie</t>
  </si>
  <si>
    <t>2/0010/25</t>
  </si>
  <si>
    <t>Zozomová Judita, Mgr., PhD.</t>
  </si>
  <si>
    <t>CBRB SAV, v. v. i., BoÚ</t>
  </si>
  <si>
    <t>Za hranicou viditeľnosti: Objavovanie skrytej diverzity a nedávnej speciácie pomocou fylogenomiky</t>
  </si>
  <si>
    <t>2/0011/26</t>
  </si>
  <si>
    <t>Majtán Juraj, Ing., DrSc., MBA, FIFST</t>
  </si>
  <si>
    <t>Medicinálny med: identifikácia  a charakterizácia štandardov kvality a biologických aktivít</t>
  </si>
  <si>
    <t>2/0012/25</t>
  </si>
  <si>
    <t>Paulovičová Lucia, Ing., PhD.</t>
  </si>
  <si>
    <t>Imunotoxikologická a imunobiologická charakterizácia izolovaných exoglykoproteínov Candidy albicans - perspektívne imunomodulačné imunobiologiká.</t>
  </si>
  <si>
    <t>2/0012/26</t>
  </si>
  <si>
    <t>Balážová Mária, Mgr., PhD.</t>
  </si>
  <si>
    <t>Charakterizácia alternatívnej biosyntetickej dráhy kardiolipínu v kvasinke Saccharomyces cerevisiae</t>
  </si>
  <si>
    <t>2/0013/26</t>
  </si>
  <si>
    <t>Jamroskovic Jan, Mgr, PhD</t>
  </si>
  <si>
    <t>Identifikácia a charakterizácia proteínov viažúcich G4 DNA u Bacillus subtilis</t>
  </si>
  <si>
    <t>2/0015/25</t>
  </si>
  <si>
    <t>Šubr Zdeno, RNDr., CSc.</t>
  </si>
  <si>
    <t>BMC SAV, v. v. i., VÚ</t>
  </si>
  <si>
    <t>Využitie potyvírusov v rastlinných systémoch pre prezentáciu epitopov</t>
  </si>
  <si>
    <t>2/0016/25</t>
  </si>
  <si>
    <t>Barák Imrich, RNDr., DrSc.</t>
  </si>
  <si>
    <t>Mechanizmus pohltenia prespóry materskou bunkou počas sporulácie Bacillus subtilis</t>
  </si>
  <si>
    <t>2/0018/24</t>
  </si>
  <si>
    <t>Krištín Anton, RNDr., DrSc.</t>
  </si>
  <si>
    <t>Potravná a akustická ekológia a trendy vlajkových druhov vtákov v čase globálnych zmien</t>
  </si>
  <si>
    <t>2/0019/24</t>
  </si>
  <si>
    <t>Dítě Daniel, RNDr., PhD.</t>
  </si>
  <si>
    <t>Vnútrozemské slaniská strednej Európy: ostrovy špecifickej diverzity v čase výrazných zmien prírodného prostredia</t>
  </si>
  <si>
    <t>2/0022/24</t>
  </si>
  <si>
    <t>Kozics Katarína, RNDr., PhD.</t>
  </si>
  <si>
    <t>BMC SAV, v. v. i., ÚEO</t>
  </si>
  <si>
    <t>Vplyv výživových doplnkov na oxidačný stres vo folikulárnej tekutine u neplodných žien.</t>
  </si>
  <si>
    <t>2/0022/25</t>
  </si>
  <si>
    <t>Hrivnák Richard, Ing., DrSc.</t>
  </si>
  <si>
    <t>Riečne koridory ako vektor šírenia nepôvodných rastlín: časovo-priestorové štúdie</t>
  </si>
  <si>
    <t>2/0024/23</t>
  </si>
  <si>
    <t>Šingliarová Barbora, RNDr., PhD.</t>
  </si>
  <si>
    <t>Evolučné a ekologické dôsledky rastlinných invázií: aké sú potenciálne dopady hybridizácie a polyploidizácie po invázii na inváznosť taxónov rodu Solidago (zlatobyľ) v Európe?</t>
  </si>
  <si>
    <t>2/0029/25</t>
  </si>
  <si>
    <t>Jurkovičová Dana, RNDr., PhD.</t>
  </si>
  <si>
    <t xml:space="preserve">Nanocéria - doplnková liečba pre senzitizáciu testikulárnych karcinómov neodpovedajúcich na cisplatinu 
</t>
  </si>
  <si>
    <t>2/0034/26</t>
  </si>
  <si>
    <t>Chromikova Zuzana, Mgr., PhD.</t>
  </si>
  <si>
    <t>Štúdium a modulácia mechanizmov zodpovedných za toleranciu voči ťažkým kovom v rode Bacillus</t>
  </si>
  <si>
    <t>2/0037/23</t>
  </si>
  <si>
    <t>Žitňan Dušan, RNDr., DrSc.</t>
  </si>
  <si>
    <t>Úloha receptorov pre neuropeptidy pri regulácii vnútorných orgánov kliešťov.</t>
  </si>
  <si>
    <t>2/0041/24</t>
  </si>
  <si>
    <t>Kokavec Igor, Mgr., PhD.</t>
  </si>
  <si>
    <t>Prevádzka malých vodných elektrární ako in-situ model simulujúci efekt zmeny klímy na biodiverzitu vodných tokov</t>
  </si>
  <si>
    <t>2/0046/25</t>
  </si>
  <si>
    <t>Fačkovcová Zuzana, Mgr., PhD.</t>
  </si>
  <si>
    <t>Ak to nie je výzva, nepovedie to k zmenám: vplyv substrátu na mikroekológiu symbiotických organizmov</t>
  </si>
  <si>
    <t>2/0046/26</t>
  </si>
  <si>
    <t>Kučera Jaromír, Ing., PhD.</t>
  </si>
  <si>
    <t>Od minulosti po prítomnosť: Hybridizácia, introgresia a vznik syngameónu v rode Picris (Compositae).</t>
  </si>
  <si>
    <t>2/0047/23</t>
  </si>
  <si>
    <t>Griač Peter, RNDr., DrSc.</t>
  </si>
  <si>
    <t xml:space="preserve">Proteíny prenášajúce lipidy - štúdium molekulárnych mechanizmov a ich možné využitie ako cieľov intervencie pri liečbe niektorých ochorení. </t>
  </si>
  <si>
    <t>2/0048/26</t>
  </si>
  <si>
    <t>Slavomír Adamčík, Mgr., PhD.</t>
  </si>
  <si>
    <t>Párový metabarcoding huby a rastliny na pochopenie diverzity a evolúcie Russula v ektotrofických lesoch Kolumbijských Ánd</t>
  </si>
  <si>
    <t>2/0051/23</t>
  </si>
  <si>
    <t>Ševčíková Tomášková Zuzana, Mgr., PhD.</t>
  </si>
  <si>
    <t>Interakcia mitochondriálneho chloridového kanálu s translokátorovým proteínom</t>
  </si>
  <si>
    <t>2/0053/26</t>
  </si>
  <si>
    <t>Šipošová Katarína, RNDr., Ing., PhD.</t>
  </si>
  <si>
    <t>Fibrilárne proteínové hydrogély s prispôsobiteľnými funkciami sprostredkovanými DNA-pavúčími biokonjugátmi</t>
  </si>
  <si>
    <t>2/0054/25</t>
  </si>
  <si>
    <t>Nemčovič Marek, Ing., PhD.</t>
  </si>
  <si>
    <t xml:space="preserve">Aberantná glykozylácia - dôsledky a príčiny v rámci vrodených porúch glykozylácie. </t>
  </si>
  <si>
    <t>2/0056/26</t>
  </si>
  <si>
    <t>Čipák Ľuboš, Ing., PhD.</t>
  </si>
  <si>
    <t>Analýza úlohy fosforylácie v regulácii faktorov zostrihu pre-mRNA</t>
  </si>
  <si>
    <t>2/0059/23</t>
  </si>
  <si>
    <t>Čipáková Ingrid, Ing., PhD.</t>
  </si>
  <si>
    <t>Charakterizácia nových proteínov podieľajúcich sa na regulácii zostrihu pre-mRNA</t>
  </si>
  <si>
    <t>2/0059/24</t>
  </si>
  <si>
    <t>Tamás Ladislav, RNDr, PhD</t>
  </si>
  <si>
    <t>Sírovodík a oxid dusnatý: nepostrádateľné plynné signálne molekuly v obranných reakciách rastlín na abiotický stres</t>
  </si>
  <si>
    <t>2/0060/25</t>
  </si>
  <si>
    <t>Mereďa Pavol, RNDr., PhD.</t>
  </si>
  <si>
    <t>Flóra Slovenska – biosystematické štúdium taxónov z podčeľadí Cichorioideae a Vernonioideae (Asteraceae) a rodu Rubus (Rosaceae)</t>
  </si>
  <si>
    <t>2/0061/25</t>
  </si>
  <si>
    <t>Čížová Alžbeta, Ing., PhD.</t>
  </si>
  <si>
    <t>Katiónové polysacharidy ako potenciálne antibakteriálne agensy pre priamu a kombinovanú terapiu infekcií spôsobených rezistentnými patogénmi</t>
  </si>
  <si>
    <t>2/0063/26</t>
  </si>
  <si>
    <t>Messingerová Lucia, Mgr., PhD.</t>
  </si>
  <si>
    <t xml:space="preserve">Extracelulárne vezikuly ako mediátory rezistencie buniek krvných malignancií na hypometylačné liečivá </t>
  </si>
  <si>
    <t>2/0064/24</t>
  </si>
  <si>
    <t>Kretová Miroslava, RNDr., PhD.</t>
  </si>
  <si>
    <t>Funkčná analýza necharakterizovaných na komplex zostrihu viažucich sa faktorov Schizosaccharomyces pombe</t>
  </si>
  <si>
    <t>2/0064/25</t>
  </si>
  <si>
    <t>Hindáková Alica, Mgr., PhD.</t>
  </si>
  <si>
    <t>Zástupcovia rodu Crenotia A.Z.Wojtal - integratívny prístup k hodnoteniu ich diverzity na Slovensku</t>
  </si>
  <si>
    <t>2/0065/23</t>
  </si>
  <si>
    <t>Janišová Monika, Mgr., PhD.</t>
  </si>
  <si>
    <t>Kombinovaný manažment ako nástroj na ochranu a obnovu travinnobylinných biotopov</t>
  </si>
  <si>
    <t>2/0066/23</t>
  </si>
  <si>
    <t>Tomášová Lenka, Mgr., PhD.</t>
  </si>
  <si>
    <t>BMC SAV, v. v. i., ÚKTV</t>
  </si>
  <si>
    <t>Úloha intrakolonálneho sírovodíka a butyrátu v rozvoji hypertenzie u obéznych potkanov</t>
  </si>
  <si>
    <t>2/0067/24</t>
  </si>
  <si>
    <t>Valachovič Milan, RNDr., DrSc.</t>
  </si>
  <si>
    <t>Červená kniha rastlinných spoločenstiev Slovenska.</t>
  </si>
  <si>
    <t>2/0069/23</t>
  </si>
  <si>
    <t>Pevala Vladimír, RNDr., PhD.</t>
  </si>
  <si>
    <t>Úloha mitochondriálnej proteázy Lon a fosforylácie proteínov mitochondriálneho nukleoidu v homeostáze a udržiavaní mtDNA</t>
  </si>
  <si>
    <t>2/0070/23</t>
  </si>
  <si>
    <t>Roller Ladislav, Ing, PhD</t>
  </si>
  <si>
    <t xml:space="preserve">Molekulárna analýza, bionómia a ekológia vybraných skupín denných motýľov a hrubopásych blanokrídlovcov. </t>
  </si>
  <si>
    <t>2/0074/23</t>
  </si>
  <si>
    <t>Kučera Viktor, Mgr., PhD.</t>
  </si>
  <si>
    <t>Hrozienka v koláči biodiverzity jazýčkovitých húb (Ascomycota): taxonómia, evolučné vzťahy a životná stratégia</t>
  </si>
  <si>
    <t>2/0074/26</t>
  </si>
  <si>
    <t>Bocánová Lucia, RNDr., PhD.</t>
  </si>
  <si>
    <t>Príprava a charakterizácia bioaktívnych lytických proteínov so širokospektrálnym účinkom voči biofilm tvoriacim patogénnym baktériám Streptococcus spp.</t>
  </si>
  <si>
    <t>2/0075/23</t>
  </si>
  <si>
    <t>Chovanec Miroslav, Mgr., PhD.</t>
  </si>
  <si>
    <t>Úloha poškodenia DNA a opravy v odpovedi nádorov urogenitálneho traktu na chemoterapiu na báze cisplatiny</t>
  </si>
  <si>
    <t>2/0075/26</t>
  </si>
  <si>
    <t>Pokorná Lucia, Ing., PhD.</t>
  </si>
  <si>
    <t>Charakterizácia fosfatidylinozitol transferových proteínov v priečne deliacej sa kvasinke Schizosaccharomyces pombe</t>
  </si>
  <si>
    <t>2/0076/25</t>
  </si>
  <si>
    <t>Baliová Martina, Mgr., PhD.</t>
  </si>
  <si>
    <t xml:space="preserve">PDZ interakcia CADM1 s npro-interleukínom-16 
</t>
  </si>
  <si>
    <t>2/0077/25</t>
  </si>
  <si>
    <t>Jurský František, RNDr., CSc.</t>
  </si>
  <si>
    <t xml:space="preserve">Molekulárne determinanty kovmi koordinovanej interakcie Schistozomálnej glutatión S-transferázy s transportérmi GlyT1 a GAT3 
</t>
  </si>
  <si>
    <t>2/0078/23</t>
  </si>
  <si>
    <t>Tomášková Jana, Ing., PhD.</t>
  </si>
  <si>
    <t>Úloha bunkových lipidov v životnom cykle vírusu lymfocytovej choriomeningitídy</t>
  </si>
  <si>
    <t>2/0080/25</t>
  </si>
  <si>
    <t>Klepsatel Peter, Mgr. et Mgr., PhD.</t>
  </si>
  <si>
    <t>Metabolické programovanie dĺžky života a tolerancie voči stresu výživou počas skorého vývinu.</t>
  </si>
  <si>
    <t>2/0081/24</t>
  </si>
  <si>
    <t>Bauerová-Hlinková Vladena, Mgr., PhD.</t>
  </si>
  <si>
    <t>Štúdium vplyvu mutácií asociovaných so srdcovými arytmiami v svorkovej oblasti ľudského ryanodínového receptora 2</t>
  </si>
  <si>
    <t>2/0082/23</t>
  </si>
  <si>
    <t>Gulati Sachin, M.Sc., Ph.D.</t>
  </si>
  <si>
    <t>Stanovenie genotoxicity indukovanej 5G žiarením a štúdium fytochemikálií ako modulátorov radiáciou indukovaného poškodenia DNA a rakoviny</t>
  </si>
  <si>
    <t>2/0083/25</t>
  </si>
  <si>
    <t>Rusňáková Tarageľová Veronika, Mgr., PhD.</t>
  </si>
  <si>
    <t>Sledovanie sezónnej aktivity Ixodes ricinus a Dermacentor reticulatus pomocou kliešťových záhradiek so zameraním na vybrané kliešťami prenášané patogény.</t>
  </si>
  <si>
    <t>2/0083/26</t>
  </si>
  <si>
    <t>Bališ Peter, RNDr., PhD.</t>
  </si>
  <si>
    <t>CEM SAV, v. v. i., ÚNPF</t>
  </si>
  <si>
    <t>Pohlavne špecifické zmeny v reaktivite bazilárnej artérie pri metabolickom syndróme indukovanom vysokotukovou diétou: patomechanizmy cerebrovaskulárnej dysfunkcie</t>
  </si>
  <si>
    <t>2/0086/25</t>
  </si>
  <si>
    <t>Pangallo Domenico, Dr., DrSc.</t>
  </si>
  <si>
    <t>Vývoj postupov biočistenia na odstraňovanie syntetických polymérov z povrchov objektov kultúrneho dedičstva</t>
  </si>
  <si>
    <t>2/0087/25</t>
  </si>
  <si>
    <t>Navara Tomáš, RNDr., PhD.</t>
  </si>
  <si>
    <t>Zmeny diverzity bezstavovcov v priebehu desaťročí: hodnotenie temporálnych zmien taxonomickej a funkčnej štruktúry spoločenstiev bezstavovcov na podklade historických údajov</t>
  </si>
  <si>
    <t>2/0092/26</t>
  </si>
  <si>
    <t>Didyk Yuliya, MVDr., PhD.</t>
  </si>
  <si>
    <t>Ježe ako rezervoáre vírusových, bakteriálnych a protozoárnych patogénov prenášaných kliešťami v mestskom a vidieckom prostredí na Slovensku</t>
  </si>
  <si>
    <t>2/0096/25</t>
  </si>
  <si>
    <t>Janeček Štefan, Prof. Ing., DrSc.</t>
  </si>
  <si>
    <t>Amylolytické enzýmy – in silico prístupy k štúdiu ich sekvencií, štruktúr, špecificít a evolúcie</t>
  </si>
  <si>
    <t>2/0097/23</t>
  </si>
  <si>
    <t>Jarčuška Benjamín, Ing., PhD.</t>
  </si>
  <si>
    <t>Priestorové zložky taxonomickej, funkčnej a fylogenetickej diverzity ortopteroidného hmyzu vo vzťahu k ekologickým a evolučným faktorom</t>
  </si>
  <si>
    <t>2/0099/23</t>
  </si>
  <si>
    <t>Goliaš Tereza, PharmDr., PhD.</t>
  </si>
  <si>
    <t>Metabolická charakterizácia nádorových buniek semenníkov s cieľom zvýšiť citlivosť rezistentných buniek na cisplatinu</t>
  </si>
  <si>
    <t>2/0100/25</t>
  </si>
  <si>
    <t>Borszéková Pulzová Lucia, MVDr., PhD.</t>
  </si>
  <si>
    <t xml:space="preserve">Úloha R-slučiek a ich metabolizmu pri vzniku rezistencie na cisplatinu </t>
  </si>
  <si>
    <t>2/0101/24</t>
  </si>
  <si>
    <t>Mucha Rastislav, RNDr., PhD.</t>
  </si>
  <si>
    <t>BMC SAV, v. v. i., NbÚ</t>
  </si>
  <si>
    <t>Molekulárno-biologická analýza mechanizmu ischemickej tolerancie pri zmierňovaní následkov cievnej mozgovej príhody formou kondicionovania</t>
  </si>
  <si>
    <t>2/0102/24</t>
  </si>
  <si>
    <t>Mareček Filip, Mgr., PhD.</t>
  </si>
  <si>
    <t>Štúdium štruktúrno-funkčných vzťahov amylolytických enzýmov alfa-amylázového klanu GH-H a príbuzných rodín GH57 a GH119.</t>
  </si>
  <si>
    <t>2/0102/26</t>
  </si>
  <si>
    <t>Kováč Andrej, PharmDr., PhD.</t>
  </si>
  <si>
    <t>NiÚ SAV, v. v. i.</t>
  </si>
  <si>
    <t>Metabolomické profilovanie úpalu s priestorovou tkanivovou analýzou kandidátnych biomarkerov</t>
  </si>
  <si>
    <t>2/0103/23</t>
  </si>
  <si>
    <t>Farkaš Robert, RNDr., CSc.</t>
  </si>
  <si>
    <t>BMC SAV, v. v. i., ÚEE</t>
  </si>
  <si>
    <t>Molekulárno-genetická analýza glejového Sgs-sekrétu slinných žliaz Drosophila melanogaster a jeho biologických vlastností.</t>
  </si>
  <si>
    <t>2/0103/24</t>
  </si>
  <si>
    <t>Gáliková Martina, Mgr., PhD</t>
  </si>
  <si>
    <t>Nové regulátory metabolizmu drozofily</t>
  </si>
  <si>
    <t>2/0111/24</t>
  </si>
  <si>
    <t>Václav Radovan, Mgr., PhD</t>
  </si>
  <si>
    <t>Environmentálne determinanty distribúcie vtákov a hematofágneho hmyzu v ekologicky hraničných podmienkach</t>
  </si>
  <si>
    <t>2/0111/25</t>
  </si>
  <si>
    <t>Čiampor Fedor, RNDr., PhD.</t>
  </si>
  <si>
    <t>Stabilita vďaka inováciám: Optimalizácia taxonómie chrobákov čeľade Elmidae vďaka využívaniu objemných DNA dát</t>
  </si>
  <si>
    <t>2/0119/25</t>
  </si>
  <si>
    <t>Holič Roman, Mgr., PhD.</t>
  </si>
  <si>
    <t>Biotechnologický potenciál tukotvornej kvasinky Rhodotorula toruloides z hľadiska produkcie mastných kyselín s pridanou hodnotou</t>
  </si>
  <si>
    <t>2/0119/26</t>
  </si>
  <si>
    <t>Weiss Norbert, Dr., PhD.</t>
  </si>
  <si>
    <t>Mechanizmy srdcovej dysfunkcie pri Dravetovom syndróme: Modelovanie náhlej neočakávanej smrti pri epilepsii (SUDEP) pomocou kardiomyocytov diferencovaných z indukovaných pluripotentných buniek z pacientov</t>
  </si>
  <si>
    <t>2/0123/24</t>
  </si>
  <si>
    <t>Zemančíková Anna, Mgr., PhD.</t>
  </si>
  <si>
    <t>Vplyv pohlavných hormónov pri indukcii vaskulárnej ochrany sprostredkovanej aktiváciou alfa-1 AMPK počas rozvoja metabolického syndrómu</t>
  </si>
  <si>
    <t>2/0125/23</t>
  </si>
  <si>
    <t>Cehlár Ondrej, Ing., PhD.</t>
  </si>
  <si>
    <t xml:space="preserve">K agregácii náchylná konformácia proteínu tau rozpoznateľná špecifickými protilátkami </t>
  </si>
  <si>
    <t>2/0125/24</t>
  </si>
  <si>
    <t>Škultéty Ľudovít, Ing., DrSc</t>
  </si>
  <si>
    <t>Úloha metabolizmu kovov  v replikácii a prežívaní Coxiella burnetii</t>
  </si>
  <si>
    <t>2/0129/24</t>
  </si>
  <si>
    <t>Quevedo Diaz Marco Antonio, Mgr., PhD</t>
  </si>
  <si>
    <t>Štúdia efektorových proteínov v patogenite a ich využitie v diagnostike Rickettsióz.</t>
  </si>
  <si>
    <t>2/0129/26</t>
  </si>
  <si>
    <t>Pevalová Zuzana, Mgr., PhD.</t>
  </si>
  <si>
    <t xml:space="preserve">Vplyv lipidových kvapôčok na účinok antimykotík </t>
  </si>
  <si>
    <t>2/0136/25</t>
  </si>
  <si>
    <t>Bartíková Pavlína, Mgr., PhD</t>
  </si>
  <si>
    <t>Sledovanie vzájomných interakcií kliešť - vírus kliešťovej encefalitídy - hostiteľ v koži</t>
  </si>
  <si>
    <t>2/0138/25</t>
  </si>
  <si>
    <t>Mišák Anton, Mgr., PhD.</t>
  </si>
  <si>
    <t>Úloha selénových derivátov v regulácii kardiovaskulárnej homeostázy u obéznych potkanov</t>
  </si>
  <si>
    <t>2/0139/23</t>
  </si>
  <si>
    <t>Klaudiny Jaroslav, RNDr., PhD.</t>
  </si>
  <si>
    <t>Výskum látok a faktorov s potenciálnym vplyvom na patogenicitu rôznych kmeňov baktérie Paenibacillus larvae spôsobujúcej mor včelieho plodu</t>
  </si>
  <si>
    <t>2/0140/23</t>
  </si>
  <si>
    <t>Zastko Lucián, RNDr., PhD.</t>
  </si>
  <si>
    <t>Štúdium genotoxických zmien indukovaných magnetickou rezonanciou v ľudských lymfocytoch</t>
  </si>
  <si>
    <t>2/0141/23</t>
  </si>
  <si>
    <t>Škrabana Rostislav, RNDr., PhD</t>
  </si>
  <si>
    <t>Vplyv špecifickej štruktúry filamentov tau proteínu na indukciu periférnych biomarkerov pre diagnostiku chronickej traumatickej encefalopátie a ďalších tauopátií</t>
  </si>
  <si>
    <t>2/0141/25</t>
  </si>
  <si>
    <t>Gažová Zuzana, doc. RNDr., DrSc.</t>
  </si>
  <si>
    <t xml:space="preserve">Identifikácia štruktúrnych motívov malých molekúl schopných inhibovať amyloidnú agregáciu amyloidogénnych proteínov s rozdielnou konformáciou </t>
  </si>
  <si>
    <t>2/0144/24</t>
  </si>
  <si>
    <t>Minichová Lenka, Mgr., PhD.</t>
  </si>
  <si>
    <t>Identifikácia nových proteínov a malých molekúl zapojených do interakcie kliešť-hostiteľ-patogén</t>
  </si>
  <si>
    <t>2/0144/26</t>
  </si>
  <si>
    <t>Nahálka Jozef, Ing., PhD.</t>
  </si>
  <si>
    <t>Enzymológia polyfosfátov a kyseliny hyalurónovej – molekulárna a biochemická charakterizácia nových enzýmov</t>
  </si>
  <si>
    <t>2/0145/23</t>
  </si>
  <si>
    <t>Bujňáková Mlynarčíková Alžbeta, Mgr., PhD.</t>
  </si>
  <si>
    <t>Biologicky relevantné zmesi endokrinných disruptorov: účinky na in vitro modeloch ovariálnych intrafolikulárnych procesov a ovariálnych nádorových líniách</t>
  </si>
  <si>
    <t>2/0147/24</t>
  </si>
  <si>
    <t>Csicsay František, MVDr., PhD.</t>
  </si>
  <si>
    <t xml:space="preserve">Lipidomické štúdium  bunkovej membrány Rickettsia spp. </t>
  </si>
  <si>
    <t>2/0148/24</t>
  </si>
  <si>
    <t>Šujanová Alžbeta, Mgr., PhD.</t>
  </si>
  <si>
    <t xml:space="preserve">Krvné parazity penice čiernohlavej (Sylvia atricapilla) a ich možných vektorov: prevalencia, diverzita a možnosti prenosu </t>
  </si>
  <si>
    <t>2/0149/24</t>
  </si>
  <si>
    <t>Roška Jan, Mgr., PhD.</t>
  </si>
  <si>
    <t>Regulácia transportu železa ako faktor prispievajúci k chemorezistencii testikulárnych nádorov</t>
  </si>
  <si>
    <t>2/0149/26</t>
  </si>
  <si>
    <t>Bauer Jacob Arthur, Dr., PhD</t>
  </si>
  <si>
    <t>Glukozooxidáza – „Ferrari“ oxidáz – identifikácia ligandov zvyšujúcich stabilitu, aktivitu a riešenie štruktúry so substrátom pomocou „časovo rozlišujúcej“ RTG-kryštalografie.</t>
  </si>
  <si>
    <t>2/0150/24</t>
  </si>
  <si>
    <t>Niederová (rod. Kubíková) Ľubica, Mgr., PhD.</t>
  </si>
  <si>
    <t>Príčiny a dôsledky variability spevu spevavcov</t>
  </si>
  <si>
    <t>2/0151/26</t>
  </si>
  <si>
    <t>Vadkertiová Renáta, Ing., PhD.</t>
  </si>
  <si>
    <t>Kvasinky asociované s lesnými hubami a mravcami, ich diverzita a vlastnosti</t>
  </si>
  <si>
    <t>2/0154/25</t>
  </si>
  <si>
    <t>Tyčiaková Silvia, RNDr., PhD.</t>
  </si>
  <si>
    <t>Karbonická anhydráza I a tumorigenicita nádorovej bunky</t>
  </si>
  <si>
    <t>2/0156/24</t>
  </si>
  <si>
    <t>Scsuková Soňa, Mgr., CSc.</t>
  </si>
  <si>
    <t>Hodnotenie protektívneho pôsobenia vybraných fytochemikálií proti neurotoxickým účinkom kovových nanočastíc pomocou bunkových modelov in vitro</t>
  </si>
  <si>
    <t>2/0156/26</t>
  </si>
  <si>
    <t>Ondáčová Katarína, RNDr., PhD</t>
  </si>
  <si>
    <t>Neurofyziologická a molekulárna charakterizácia HHC: Od iónových kanálov k intracelulárnym dráham</t>
  </si>
  <si>
    <t>2/0161/26</t>
  </si>
  <si>
    <t>Fedunová Diana, RNDr., PhD.</t>
  </si>
  <si>
    <t>Biokompatibilné rozpúšťadlá ako nástroje na kontrolu konformácie a amyloidogenézy proteínov</t>
  </si>
  <si>
    <t>2/0180/26</t>
  </si>
  <si>
    <t>Sendi Hemen, Mgr., PhD.</t>
  </si>
  <si>
    <t>Evolučná a ekologická dynamika fosílnych švábov</t>
  </si>
  <si>
    <t>1/0015/25</t>
  </si>
  <si>
    <t>Bágeľová Poláková  Silvia, Mgr, PhD./ vedúci Sulo Pavol, Ing., PhD</t>
  </si>
  <si>
    <t>Medzidruhové hybridy kvasiniek ako nástroj na štúdium bunkových interakcií i produkciu nealkoholického piva.</t>
  </si>
  <si>
    <t>1/0134/23</t>
  </si>
  <si>
    <t>Darolová  Alžbeta, RNDr., CSc./ vedúca Rubáčová Lucia, Mgr., PhD.</t>
  </si>
  <si>
    <t>Stanovenie funkcií spevu a perových ornamentov u lelka lesného (Caprimulgus europaeus) prostredníctvom časovania vokálnych aktivít a pomocou behaviorálneho experimentu</t>
  </si>
  <si>
    <t>1/0170/25</t>
  </si>
  <si>
    <t>Čiamporová-Zaťovičová  Zuzana, RNDr., PhD./ vedúci Beracko Pavel, RNDr., PhD.</t>
  </si>
  <si>
    <t>Krasové pramene Západných Karpát - refúgiá genetickej diverzity a unikátnosti bentickej fauny?</t>
  </si>
  <si>
    <t>1/0235/26</t>
  </si>
  <si>
    <t>Adamčík  Slavomír, Mgr., PhD. / vedúca Jančovičová Soňa, doc. Mgr., PhD.</t>
  </si>
  <si>
    <t xml:space="preserve">Progres v systematike lúčnych agarikoidných húb: pohľad za horizont </t>
  </si>
  <si>
    <t>1/0245/25</t>
  </si>
  <si>
    <t>Slezák  Michal, Ing., PhD./ vedúci Ujházy Karol, Prof., Ing., PhD.</t>
  </si>
  <si>
    <t>Vznik a zánik rastlinných spoločenstiev v 21. storočí</t>
  </si>
  <si>
    <t>1/0340/23</t>
  </si>
  <si>
    <t>Bágeľová Poláková  Silvia, Mgr., PhD./ vedúca Gaplovská Katarína, Mgr., PhD.</t>
  </si>
  <si>
    <t>Objasnenie funkcie vybraných génov v meiotickom delení u kvasinky Schizosaccharomyces pombe</t>
  </si>
  <si>
    <t>1/0541/23</t>
  </si>
  <si>
    <t>Čiampor  Fedor, RNDr. Mgr., PhD./ vedúci Kodada Ján, Doc., RNDr., CSc.</t>
  </si>
  <si>
    <t>Integratívna taxonómia Elmidae a Dryopidae (Insecta: Coleoptera) ostrova Borneo - významného evolučného hotspotu biodiverzity.</t>
  </si>
  <si>
    <t>2/0004/24</t>
  </si>
  <si>
    <t>Strompfová Viola, MVDr., DrSc.</t>
  </si>
  <si>
    <t>CBv SAV, v. v. i., ÚFHZ</t>
  </si>
  <si>
    <t>Charakterizácia mikrobiómu integumentárneho systému u koní a jeho cielená modulácia</t>
  </si>
  <si>
    <t>2/0005/23</t>
  </si>
  <si>
    <t>Klobučník Miroslav, Mgr., PhD.</t>
  </si>
  <si>
    <t>CBRB SAV, v. v. i., ÚGBR</t>
  </si>
  <si>
    <t>Genetická analýza borievok Juniperus communis var. communis, J. sibirica a ich predpokladaných hybridov J. communis var. intermedia na Slovensku</t>
  </si>
  <si>
    <t>2/0005/24</t>
  </si>
  <si>
    <t>Plachá Iveta, MVDr., PhD</t>
  </si>
  <si>
    <t xml:space="preserve">Nové prístupy účinnej aplikácie rastlinných aditív vo výžive zvierat. </t>
  </si>
  <si>
    <t>2/0005/26</t>
  </si>
  <si>
    <t>Čejka Tomáš, Ing., PhD.</t>
  </si>
  <si>
    <t>Nepôvodné dreviny ako disruptory ekosystémov: Vplyv na trofické úrovne a biodiverzitu</t>
  </si>
  <si>
    <t>2/0007/24</t>
  </si>
  <si>
    <t>Renčo Marek, Ing., PhD.</t>
  </si>
  <si>
    <t>PaÚ SAV, v. v. i.</t>
  </si>
  <si>
    <t xml:space="preserve">Diverzita pôdnych nematód a aktivita mikroorganizmov karpatských lesov vo vzťahu ku klimatickej zmene </t>
  </si>
  <si>
    <t>2/0007/25</t>
  </si>
  <si>
    <t>Petrič Daniel, Ing., PhD.</t>
  </si>
  <si>
    <t>Využitie netradičných agro-priemyselných vedľajších produktov ako kŕmnych aditív pri ekologickom chove oviec</t>
  </si>
  <si>
    <t>2/0009/25</t>
  </si>
  <si>
    <t>Pogány Simonová Monika, MVDr., PhD.</t>
  </si>
  <si>
    <t>Postbiotiká a ich využitie pre zdravie zvierat</t>
  </si>
  <si>
    <t>2/0011/25</t>
  </si>
  <si>
    <t>Špitalská Eva, Mgr., PhD.</t>
  </si>
  <si>
    <t>Vektormi prenášané mikróby a možnosti ich eliminácie bez použitia antibiotík</t>
  </si>
  <si>
    <t>2/0014/26</t>
  </si>
  <si>
    <t>Klubicová Katarína, Mgr., PhD.</t>
  </si>
  <si>
    <t>ExVesiCon: Úlohy extracelulárnych vezikúl v somatickej embryogenéze ihličnanov prostredníctvom komplexnej charakterizácie ich obsahových látok</t>
  </si>
  <si>
    <t>2/0016/26</t>
  </si>
  <si>
    <t>Miterpáková Martina, MVDr., DrSc.</t>
  </si>
  <si>
    <t xml:space="preserve">Diagnostické a terapeutické výzvy spojené s novo sa šíriacimi a importovanými parazitárnymi infekciami </t>
  </si>
  <si>
    <t>2/0019/26</t>
  </si>
  <si>
    <t>Semelbauer Marek, Mgr., PhD.</t>
  </si>
  <si>
    <t>Efektivita biopásov pri podpore opeľovačov v agrárnej krajine</t>
  </si>
  <si>
    <t>2/0021/24</t>
  </si>
  <si>
    <t>Libantová Jana, Ing., CSc.</t>
  </si>
  <si>
    <t>Štúdium hydroláz zúčastňujúcich sa procesov trávenia v mäsožravých rastlinách rodu Drosera</t>
  </si>
  <si>
    <t>2/0022/23</t>
  </si>
  <si>
    <t>Saniga Miroslav, doc. Ing., CSc.</t>
  </si>
  <si>
    <t xml:space="preserve">Populácie a spoločenstvá arborikolného hmyzu v kontexte globálnych a lokálnych zmien:  
distribúcia a adaptácie na nové prostredie </t>
  </si>
  <si>
    <t>2/0024/24</t>
  </si>
  <si>
    <t>Antolová Daniela, MVDr., DrSc.</t>
  </si>
  <si>
    <t>Epidemiológia, genetická variabilita a zdravotné riziká zoonóznych parazitov Toxoplasma gondii a Toxocara spp. v urbánnych a rurálnych ekosystémoch Slovenska</t>
  </si>
  <si>
    <t>2/0028/26</t>
  </si>
  <si>
    <t>Königová Alžbeta, MVDr., PhD.</t>
  </si>
  <si>
    <t>Parazitárne ochorenia vo zverniciach a farmových chovoch raticovej zveri  - prevalencia, terapia a rezistencia na antihelmintiká</t>
  </si>
  <si>
    <t>2/0029/26</t>
  </si>
  <si>
    <t>Barta Marek, Ing., PhD.</t>
  </si>
  <si>
    <t>Invázia sietničky dubovej (Corythucha arcuata): výskum genetickej diverzity, mikrobiálnych interakcií a stratégie ochrany dubov</t>
  </si>
  <si>
    <t>2/0033/25</t>
  </si>
  <si>
    <t>Čisovská (Bazsalovicsová) Eva, MVDr., PhD.</t>
  </si>
  <si>
    <t>Úloha kuklorodiek pri prenose a cirkulácii veterinárne významných mikroorganizmov so zoonóznym potenciálom.</t>
  </si>
  <si>
    <t>2/0034/25</t>
  </si>
  <si>
    <t>Ondrušková Emília, Ing., PhD.</t>
  </si>
  <si>
    <t xml:space="preserve">Genetická diverzita a patogenita vybraných húb kolonizujúcich Pinus sp. 
</t>
  </si>
  <si>
    <t>2/0036/24</t>
  </si>
  <si>
    <t>Glasa Miroslav, Ing., DrSc.</t>
  </si>
  <si>
    <t>Rastlinné endornavírusy: parazity alebo symbionty poľnohospodárskych plodín?</t>
  </si>
  <si>
    <t>2/0036/25</t>
  </si>
  <si>
    <t>Grešáková Ľubomíra, MVDr., PhD.</t>
  </si>
  <si>
    <t>Možnosti využitia in vitro a ex vivo intestinálnych modelov na štúdium transportu mangánu, funkčnosti a integrity črevného epitelu.</t>
  </si>
  <si>
    <t>2/0040/25</t>
  </si>
  <si>
    <t>Bujňáková Dobroslava, RNDr., PhD.</t>
  </si>
  <si>
    <t>Progresívne a nové ekologické stratégie boja proti animálnym bakteriálnym biofilmom.</t>
  </si>
  <si>
    <t>2/0040/26</t>
  </si>
  <si>
    <t>Škodová Iveta, Mgr., PhD.</t>
  </si>
  <si>
    <t>Obnova karpatských lúk - od semenných zmesí po dlhodobo udržateľné obhospodarovanie</t>
  </si>
  <si>
    <t>2/0041/23</t>
  </si>
  <si>
    <t>Čikoš Štefan, RNDr., DrSc</t>
  </si>
  <si>
    <t>Molekulárne mechanizmy reakcií preimplantačného embrya na faktory prostredia</t>
  </si>
  <si>
    <t>2/0044/25</t>
  </si>
  <si>
    <t>Kurjak Daniel, Doc. Ing., PhD.</t>
  </si>
  <si>
    <t xml:space="preserve">Nanočastice kremíka pri zmierňovaní rôznych typov environmentálneho stresu a možnosti ich využitia </t>
  </si>
  <si>
    <t>2/0047/25</t>
  </si>
  <si>
    <t>Vaculíková (rod. Stoláriková) Miroslava, Mgr., PhD.</t>
  </si>
  <si>
    <t>Rýchlorastúce dreviny z čeľade Salicaceae a ich potenciál pri remediácii lokalít kontaminovaných antimónom a arzénom</t>
  </si>
  <si>
    <t>2/0051/24</t>
  </si>
  <si>
    <t>Víchová Bronislava, RNDr., PhD.</t>
  </si>
  <si>
    <t xml:space="preserve">Vplyv prítomnosti parazitických osičiek Ixodiphagus spp. (Hymenoptera: Encyrtidae) na ekológiu vybraných kliešťami prenášaných patogénov a dynamiku infekčných ochorení 
</t>
  </si>
  <si>
    <t>2/0052/24</t>
  </si>
  <si>
    <t>Brázová Tímea, RNDr., PhD.</t>
  </si>
  <si>
    <t>Hodnotenie miery antropogénnej záťaže vybraných oblastí východného Slovenska s využitím studenokrvných živočíchov a ich endohelmintov</t>
  </si>
  <si>
    <t>2/0053/23</t>
  </si>
  <si>
    <t>Slezák Michal, Ing., PhD.</t>
  </si>
  <si>
    <t>Hodnotenie druhovej diverzity a fyziologickej odozvy rastlín na ekologické podmienky lužných lesov</t>
  </si>
  <si>
    <t>2/0058/25</t>
  </si>
  <si>
    <t>Hurníková Zuzana, Doc., MVDr., PhD.</t>
  </si>
  <si>
    <t>Hydina bez klietok, hydina bez parazitov – epidemiologické východiská, diagnostické výzvy a perspektívy manažmentu výskytu endoparazitov v rôznych systémoch chovu hydiny</t>
  </si>
  <si>
    <t>2/0062/25</t>
  </si>
  <si>
    <t>Hegedüšová Vantarová Katarína, Mgr., PhD.</t>
  </si>
  <si>
    <t xml:space="preserve">Vráťme kvety na lúky – zmeny a ekologická obnova diverzity vzácnych lúčnych biotopov európskeho významu </t>
  </si>
  <si>
    <t>2/0069/25</t>
  </si>
  <si>
    <t>Papajová Ingrid, doc. RNDr., PhD.</t>
  </si>
  <si>
    <t>Analýza rizikových faktorov podieľajúcich sa na šírení endoparazitóz</t>
  </si>
  <si>
    <t>2/0072/23</t>
  </si>
  <si>
    <t>Ferus Peter, Ing., PhD.</t>
  </si>
  <si>
    <t>Severoamerická gledíčia trojtŕňová (Gleditsia triacanthos L.) na Slovensku: riziká prechodu k inváznemu správaniu sa akcelerované klimatickou zmenou</t>
  </si>
  <si>
    <t>2/0073/26</t>
  </si>
  <si>
    <t>Jásik Ján, Doc. RNDr., DrSc.</t>
  </si>
  <si>
    <t>Identifikácia molekulárnych markerov pre fázy diferenciácie adventívnych koreňov.</t>
  </si>
  <si>
    <t>2/0074/24</t>
  </si>
  <si>
    <t>Jankovičová Jana, Ing., PhD.</t>
  </si>
  <si>
    <t>Štúdium procesov asociovaných s maturáciou býčích spermií</t>
  </si>
  <si>
    <t>2/0077/23</t>
  </si>
  <si>
    <t>Dvorožňáková Emília, MVDr., PhD.</t>
  </si>
  <si>
    <t>Terapeutický potenciál bakteriocínov pri črevných a mimočrevných parazitozoonózach a mechanizmy ich prospešných účinkov</t>
  </si>
  <si>
    <t>2/0079/26</t>
  </si>
  <si>
    <t>Bošiaková Dominika, RNDr., PhD.</t>
  </si>
  <si>
    <t xml:space="preserve">Sezónna dynamika a elicitácia obsahu sekundárnych metabolitov drieňov (Cornus L.) rastúcich vo vonkajších a in vitro podmienkach  </t>
  </si>
  <si>
    <t>2/0081/25</t>
  </si>
  <si>
    <t>Máčajová Mariana, Mgr., PhD.</t>
  </si>
  <si>
    <t>Účinky nízkofrekvenčného ultrazvuku pri liečbe rán testované na modeli CAM prepelice japonskej</t>
  </si>
  <si>
    <t>2/0088/26</t>
  </si>
  <si>
    <t>Barna Milan, Ing., PhD.</t>
  </si>
  <si>
    <t>Integračná analýza deficitu pôdnej vody a adaptačných mechanizmov vo vybraných bukových lesoch Slovenska</t>
  </si>
  <si>
    <t>2/0093/23</t>
  </si>
  <si>
    <t>Orosová Martina, RNDr., PhD.</t>
  </si>
  <si>
    <t>Vplyv environmentálnej záťaže na funkčnú morfológiu a chromozómy rybích parazitov</t>
  </si>
  <si>
    <t>2/0093/25</t>
  </si>
  <si>
    <t>Kyseľ Matúš, Ing., PhD.</t>
  </si>
  <si>
    <t>Endomikrobióm a jeho príspevok k formovaniu odolnosti dubov (Quercus sp.) na sucho</t>
  </si>
  <si>
    <t>2/0099/25</t>
  </si>
  <si>
    <t>Kopčáková Anna, RNDr., PhD.</t>
  </si>
  <si>
    <t>Štúdium fylogenomických vzťahov a možností biologickej prevencie Paenibacillus larvae moru včelieho plodu u Apis mellifera</t>
  </si>
  <si>
    <t>2/0110/25</t>
  </si>
  <si>
    <t>Bezák Peter, Mgr., PhD.</t>
  </si>
  <si>
    <t>Diverzita, krajinné prvky a optimalizácia poľnohospodárskych blokov intenzívnej a extenzívnej krajiny Slovenska</t>
  </si>
  <si>
    <t>2/0125/25</t>
  </si>
  <si>
    <t>Babicová (Hutárová) Daniela, Mgr., PhD.</t>
  </si>
  <si>
    <t xml:space="preserve">Záhradkárske osady ako prostriedok kolektívnej sociálno-ekologickej pamäte a alternatíva mestských rozvojových rámcov pomalého mesta „Slow city“  
</t>
  </si>
  <si>
    <t>2/0129/23</t>
  </si>
  <si>
    <t>Košťál Ľubor, RNDr., CSc.</t>
  </si>
  <si>
    <t>Identifikácia behaviorálnych a neurobiologických indikátorov pozitívneho welfaru hydiny</t>
  </si>
  <si>
    <t>2/0130/24</t>
  </si>
  <si>
    <t>Oros Mikuláš, RNDr., DrSc.</t>
  </si>
  <si>
    <t xml:space="preserve">Budúcnosť parazitologických prieskumov – neinvazívna detekcia infekčných štádií patogénnych helmintov vo vodných ekosystémoch </t>
  </si>
  <si>
    <t>2/0134/26</t>
  </si>
  <si>
    <t>Hricová Andrea, Ing., PhD.</t>
  </si>
  <si>
    <t xml:space="preserve">Vplyv zasolenia a sucha ako stresových faktorov na rastliny láskavca a overenie účinnosti niektorých stratégií pri zmierňovaní škodlivých účinkov týchto stresorov </t>
  </si>
  <si>
    <t>2/0143/24</t>
  </si>
  <si>
    <t>Šibíková Petrášová Mária, Mgr., PhD.</t>
  </si>
  <si>
    <t xml:space="preserve">Ako nepôvodné druhy stromov limitujú vytváranie biologických spoločenstiev? </t>
  </si>
  <si>
    <t>2/0148/26</t>
  </si>
  <si>
    <t>Kollárová Karin, RNDr., PhD.</t>
  </si>
  <si>
    <t>Potenciál biostimulantov vo vytváraní tolerancie na neoptimálne teploty a sucho v rastlinách</t>
  </si>
  <si>
    <t>2/0155/25</t>
  </si>
  <si>
    <t>Smolek Tomáš, Mgr. MVDr., PhD.</t>
  </si>
  <si>
    <t>Identifikácia príčiny meningoencefalitídy psov neznámej etiológie s využitím omics technológií</t>
  </si>
  <si>
    <t>2/0155/26</t>
  </si>
  <si>
    <t>Matúšová Radoslava, RNDr., PhD.</t>
  </si>
  <si>
    <t>Účinok fytohormónov strigolaktónov a ich mimík pri zmierňovaní abiotického stresu v rastlinách vyvolaného kadmiom</t>
  </si>
  <si>
    <t>2/0168/26</t>
  </si>
  <si>
    <t>Šnábel Viliam, RNDr., CSc.</t>
  </si>
  <si>
    <t xml:space="preserve">Molekulárne a ekologické štúdie ekonomicky významných nematód a cestód - parazitov koňovitých zvierat rodu Parascaris a pásomnice líščej, Echinococcus multilocularis.  
</t>
  </si>
  <si>
    <t>2/0173/26</t>
  </si>
  <si>
    <t>Jakuš Rastislav, Ing., DrSc.</t>
  </si>
  <si>
    <t xml:space="preserve">Od génov po úroveň krajiny: Využitie omických technológií a viacúrovňových prístupov na skúmanie odolnosti smreku voči podkôrnemu hmyzu. 
</t>
  </si>
  <si>
    <t>1/0108/26</t>
  </si>
  <si>
    <t>Kačírová  Jana, MVDr., PhD./ vedúca Styková Eva, MVDr., PhD.</t>
  </si>
  <si>
    <t>Prospešné baktérie a rastlinné extrakty: sľubná synergia v terapii kožných ochorení koní</t>
  </si>
  <si>
    <t>1/0179/25</t>
  </si>
  <si>
    <t>Boháč  Vlastimil, Ing., CSc./ vedúci Igaz Rastislav, Ing., PhD.</t>
  </si>
  <si>
    <t>Progresívne prírodné izolačné materiály pre drevostavby - laboratórny a in-situ výskum vlastností</t>
  </si>
  <si>
    <t>1/0211/25</t>
  </si>
  <si>
    <t>Vidlička  Ľubomír, doc. RNDr., CSc./ vedúci Prokop Pavol, prof. PaedDr., DrSc.</t>
  </si>
  <si>
    <t>Funkcia opeľovačov v reprodukčných stratégiách vybraných druhov burín</t>
  </si>
  <si>
    <t>1/0285/23</t>
  </si>
  <si>
    <t>Jamnická  Gabriela, Ing., PhD./ vedúca Střelcová Katarína, doc. Ing., PhD.</t>
  </si>
  <si>
    <t>Medzi- a vnútrodruhová fyziologická a rastová odozva lesných drevín v kontexte meniacej sa klímy</t>
  </si>
  <si>
    <t>1/0315/23</t>
  </si>
  <si>
    <t>Mangová  Barbara, Mgr., PhD./ vedúca Feketeová Zuzana, Mgr., PhD., MSc.</t>
  </si>
  <si>
    <t>Úloha bioindikátorov v identifikácii antropogénne vyvolaných zmien vodno-vzdušného režimu v pôdach s rôznym spôsobom využitia</t>
  </si>
  <si>
    <t>2/0006/23</t>
  </si>
  <si>
    <t>Szeiffová Bačová Barbara, RNDr., PhD.</t>
  </si>
  <si>
    <t>CEM SAV, v. v. i., ÚVS</t>
  </si>
  <si>
    <t>Cielená modulácia pro-zápalových a pro-fibrotických signálnych dráh ako protekcia pred srdcovým zlyhávaním a život ohrozujúcimi arytmiami.</t>
  </si>
  <si>
    <t>2/0012/23</t>
  </si>
  <si>
    <t>Košík Pavol, Mgr., PhD.</t>
  </si>
  <si>
    <t>Stanovenie poškodenia DNA a genetickej nestability v bunkách rádiológov vystavených nízkym dávkam ionizujúceho žiarenia</t>
  </si>
  <si>
    <t>2/0014/24</t>
  </si>
  <si>
    <t>Betáková Tatiana, doc.RNDr., DrSc.</t>
  </si>
  <si>
    <t xml:space="preserve">Subpopulácie imunitných buniek a apoptóza v odpovedi na infekciu vírusom chrípky A </t>
  </si>
  <si>
    <t>2/0016/23</t>
  </si>
  <si>
    <t>Ferko Miroslav, Ing., PhD.</t>
  </si>
  <si>
    <t>Zníženou spotrebou kyslíka regulovaná bioenergetika srdcových mitochondrií: Hĺbková proteomická analýza signálnych kardioprotektívnych dráh.</t>
  </si>
  <si>
    <t>2/0018/23</t>
  </si>
  <si>
    <t>Gáspárová (Kvaltínová) Zdenka, RNDr., PhD.</t>
  </si>
  <si>
    <t>Neuroprotektívny a kardioprotektívny potenciál fenolových kyselín v prevencii civilizačných ochorení</t>
  </si>
  <si>
    <t>2/0022/26</t>
  </si>
  <si>
    <t>Královičová Jana, Mgr., PhD.</t>
  </si>
  <si>
    <t>Vplyv konformácie RNA na editáciu Alu sekvencií sprostredkovanú ADAR deaminázami.</t>
  </si>
  <si>
    <t>2/0024/26</t>
  </si>
  <si>
    <t>Poturnajova Martina, Ing., PhD.</t>
  </si>
  <si>
    <t xml:space="preserve">Objasnenie úlohy regulačných molekúl lncRNA NRAD1 a CRNDE v karcinogenéze kolorektálneho karcinómu </t>
  </si>
  <si>
    <t>2/0025/23</t>
  </si>
  <si>
    <t>Pecháňová Oľga, Doc., RNDr., DrSc.</t>
  </si>
  <si>
    <t>Inhibícia ACE2 receptorov pri hypertenzii a obezite ako potenciálny model dôsledkov COVID-19: účinok S-nitrózokaptoprilu</t>
  </si>
  <si>
    <t>2/0027/24</t>
  </si>
  <si>
    <t>Horváthová Kajabová Viera, RNDr., PhD.</t>
  </si>
  <si>
    <t>DNA metylácia ako nástroj pre implementáciu tekutej biopsie u melanómu uvey</t>
  </si>
  <si>
    <t>2/0030/23</t>
  </si>
  <si>
    <t>Breier Albert, prof. Ing., DrSc.</t>
  </si>
  <si>
    <t>Špecifické zmeny v expresii niektorých génov zahrnuté v rozvoji rezistencie leukemických buniek voči xenobiotikám.</t>
  </si>
  <si>
    <t>2/0030/25</t>
  </si>
  <si>
    <t>Križanová Oľga, prof. Ing., PhD., DrSc.</t>
  </si>
  <si>
    <t>Vplyv rozdielov vo vápnikovej a sulfidovej signalizácii na efektivitu rôznych typov chemoterapeutík</t>
  </si>
  <si>
    <t>2/0037/25</t>
  </si>
  <si>
    <t>Bonová Petra, RNDr., PhD.</t>
  </si>
  <si>
    <t>Špecifikácia štandardných protokolov pre prípravu a kontrolu kvality sekretómu stimulovaných krvných buniek ako perspektívneho biologického liečiva indukujúceho neuroprotekciu</t>
  </si>
  <si>
    <t>2/0040/23</t>
  </si>
  <si>
    <t>Koči Juraj, RNDr., PhD.</t>
  </si>
  <si>
    <t>Štúdium diverzity a interakcií mikrobiómu kliešťov Ixodes ricinus s vírusom kliešťovej encefalitídy</t>
  </si>
  <si>
    <t>2/0041/25</t>
  </si>
  <si>
    <t>Penesová Adela, doc. MUDr., PhD</t>
  </si>
  <si>
    <t>Interakcia medzi črevným mikrobiómom a pohlavnými hormónmi u pacientov s obezitou</t>
  </si>
  <si>
    <t>2/0042/24</t>
  </si>
  <si>
    <t>Macejová Dana, Mgr., PhD.</t>
  </si>
  <si>
    <t xml:space="preserve">Výskum nových molekulárnych regulačných mechanizmov vybraných biologicky aktívnych 4-pyranónov vo vzťahu k ich perspektívnej využiteľnosti v humánnej onkológii </t>
  </si>
  <si>
    <t>2/0045/24</t>
  </si>
  <si>
    <t>Grinchii Daniil, MUDr., PhD.</t>
  </si>
  <si>
    <t>Cielená úprava enzýmovej aktivity ako liečebná stratégia pri ochoreniach mozgu rezistentných na farmakoterapiu</t>
  </si>
  <si>
    <t>2/0045/26</t>
  </si>
  <si>
    <t>Horváthová Ľubica, Mgr., PhD.</t>
  </si>
  <si>
    <t>Vplyv vysokotukovej stravy na rozvoj neurozápalových zmien v mozgu počas vulnerabilného obdobia vzniku post-traumatickej stresovej poruchy v animálnom modeli</t>
  </si>
  <si>
    <t>2/0046/24</t>
  </si>
  <si>
    <t>Pavlíková Lucia, Mgr, PhD</t>
  </si>
  <si>
    <t xml:space="preserve">Zmeny metylácie DNA sprevádzajúce rozvoj viacliekovej rezistencie </t>
  </si>
  <si>
    <t>2/0049/26</t>
  </si>
  <si>
    <t>Nemčovičová Ivana, Mgr., PhD.</t>
  </si>
  <si>
    <t>Analýza molekulárnych mechanizmov imunitného úniku HCMV ako základ pre vývoj nových terapeutických stratégií</t>
  </si>
  <si>
    <t>2/0050/24</t>
  </si>
  <si>
    <t>Takáčová Martina, RNDr., PhD.</t>
  </si>
  <si>
    <t>Štúdium inverzného vzťahu medzi karbonickými anhydrázami CA IX a CA IV a jeho významu pre nádorový fenotyp</t>
  </si>
  <si>
    <t>2/0051/25</t>
  </si>
  <si>
    <t>Slezák Ján, Profesor MUDr., DrSc, FIACS</t>
  </si>
  <si>
    <t>Nové možnosti prevencie oxidačného stresu pri dlhotrvajúcich operáciach s mimotelovým obehom</t>
  </si>
  <si>
    <t>2/0059/25</t>
  </si>
  <si>
    <t>Kučerová Lucia, Mgr., DrSc.</t>
  </si>
  <si>
    <t>Konjugáty protilátky a liečiva ADC v liečbe recidivujúcich refraktérnych testikulárnych nádorov zo zárodočných buniek</t>
  </si>
  <si>
    <t>2/0060/24</t>
  </si>
  <si>
    <t>Račková Lucia, Ing., PhD.</t>
  </si>
  <si>
    <t>Senogénne účinky environmentálnych stresorov v ľudských bunkách kože a možnosti senoterapie s využitím prírodných a syntetických látok</t>
  </si>
  <si>
    <t>2/0060/26</t>
  </si>
  <si>
    <t>Micháliková Silvia, Ing., PhD.</t>
  </si>
  <si>
    <t>Farmakologická aktivácia SERCA: Vplyv nových derivátov cemtirestatu na zlepšenie funkcie pankreatických beta-buniek v liečbe cukrovky.</t>
  </si>
  <si>
    <t>2/0065/26</t>
  </si>
  <si>
    <t>Čierniková Soňa, doc. RNDr., PhD.</t>
  </si>
  <si>
    <t>Štúdium modulácie črevného mikrobiómu podávaním butyrátu u hematoonkologických pacientov podstupujúcich transplantáciu krvotvorných kmeňových buniek alebo CAR T - bunkovú terapiu.</t>
  </si>
  <si>
    <t>2/0067/25</t>
  </si>
  <si>
    <t>Riečanský Igor, MUDr., PhD.</t>
  </si>
  <si>
    <t>Sémantická pamäť pri poruchách mentálneho zdravia</t>
  </si>
  <si>
    <t>2/0068/25</t>
  </si>
  <si>
    <t>Kindernay Lucia, Mgr., PhD.</t>
  </si>
  <si>
    <t>Úloha starnutia v kardioprotektívnych účinkoch vybraných endogénnych a exogénnych intervencií voči ischemicko-reperfúznemu poškodeniu srdca</t>
  </si>
  <si>
    <t>2/0070/26</t>
  </si>
  <si>
    <t>Mátyásová Katarína, RNDr., PhD.</t>
  </si>
  <si>
    <t>MikroRNA ako biomarkery podprahových nárazov hlavy vo futbale</t>
  </si>
  <si>
    <t>2/0075/24</t>
  </si>
  <si>
    <t>Majerová Petra, Mgr, PhD</t>
  </si>
  <si>
    <t>Lipidy a ich úloha v modulácii neurodegenerácie a neurozápalu</t>
  </si>
  <si>
    <t>2/0078/25</t>
  </si>
  <si>
    <t>Farkašová (rod. Ledvényiová) Veronika, Mgr., PhD.</t>
  </si>
  <si>
    <t>Farmakologické a nefarmakologické intervencie na aktiváciu endogénnej kardioprotekcie v zlyhávajúcom srdci.</t>
  </si>
  <si>
    <t>2/0079/23</t>
  </si>
  <si>
    <t>Durdík Matúš, Mgr., PhD.</t>
  </si>
  <si>
    <t>Individuálna rádiosenzitivita onkologických pacientov a využitie Gingko biloba na prevenciu vedľajších účinkov rádioterapie</t>
  </si>
  <si>
    <t>2/0079/24</t>
  </si>
  <si>
    <t>Bauerová Katarína, PharmDr., DrSc.</t>
  </si>
  <si>
    <t>Terapeutické ovplyvnenie experimentálnej artritídy bioaktívnymi látkami zo včelích produktov: hodnotenie kĺbových a mimo-kĺbových komplikácií.</t>
  </si>
  <si>
    <t>2/0086/23</t>
  </si>
  <si>
    <t>Čente Martin, RNDr., PhD.</t>
  </si>
  <si>
    <t xml:space="preserve">Identifikácia nových biomarkerov a signálnych dráh po traumatickom poranení mozgu </t>
  </si>
  <si>
    <t>2/0087/26</t>
  </si>
  <si>
    <t>Púzserová Angelika, MUDr., RNDr., PhD.</t>
  </si>
  <si>
    <t>Pohlavné rozdiely v biomarkeroch endotelovej a erytrocytovej dysfunkcie u pacientov s dlhým COVID-om</t>
  </si>
  <si>
    <t>2/0091/23</t>
  </si>
  <si>
    <t>Dráfi František, PharmDr., PhD., MPH</t>
  </si>
  <si>
    <t>Prínos nových nanonosičových liekových systémov k zvýšeniu protizápalového účinku D-limonénu, felandrénu, izoborneolu a chryzofanolu skúmaný in vivo.</t>
  </si>
  <si>
    <t>2/0091/25</t>
  </si>
  <si>
    <t>Svetláková (Boťanská) Barbora, Mgr., PhD.</t>
  </si>
  <si>
    <t>Prepojenie medzi redoxnou signalizáciou, autofágiou a apoptózou pri rôznych typoch poškodenia srdcových buniek.</t>
  </si>
  <si>
    <t>2/0095/23</t>
  </si>
  <si>
    <t>Csáderová Lucia, RNDr., PhD.</t>
  </si>
  <si>
    <t xml:space="preserve">Potenciál hypoxiou indukovanej  karbonickej anhydrázy IX v diagnostike a terapii adenokarcinómov pľúc. </t>
  </si>
  <si>
    <t>2/0096/26</t>
  </si>
  <si>
    <t>Bakoš Ján, Doc., RNDr., PhD</t>
  </si>
  <si>
    <t xml:space="preserve">Vplyv oxytocínu na GABAergické neuróny v dopamínových oblastiach mozgu po perinatálnom strese v transgénnom modeli autizmu 
</t>
  </si>
  <si>
    <t>2/0097/26</t>
  </si>
  <si>
    <t>Rezbáriková Petronela, Mgr., PhD.</t>
  </si>
  <si>
    <t>Modulácia aktivity SERCA púmp: biochemické štúdie na izolovanom SERCA1a enzýme a pankreatických ß-bunkách.</t>
  </si>
  <si>
    <t>2/0098/25</t>
  </si>
  <si>
    <t>Kimijanová Jana, RNDr., PhD.</t>
  </si>
  <si>
    <t>Senzorická regulácia rovnováhy a jej zmeny vplyvom motorických, kognitívnych a úzkostných porúch</t>
  </si>
  <si>
    <t>2/0101/25</t>
  </si>
  <si>
    <t>Račeková Enikő, RNDr., PhD.</t>
  </si>
  <si>
    <t>Vplyv vonkajších faktorov na migráciu, terminálnu diferenciáciu a funkčnosť postnatálne vzniknutých neuroblastov v čuchovom systéme potkana</t>
  </si>
  <si>
    <t>2/0101/26</t>
  </si>
  <si>
    <t>Kura Branislav, RNDr., PhD</t>
  </si>
  <si>
    <t>Kardioprotektívne stratégie v terapii srdcového zlyhávania: výskum nových mechanizmov a terapií</t>
  </si>
  <si>
    <t>2/0102/23</t>
  </si>
  <si>
    <t>Baláž Miroslav, Mgr., PhD.</t>
  </si>
  <si>
    <t>Laktát, metabolický signál a zdroj energie pre alternatívne mechanizmy termogenézy</t>
  </si>
  <si>
    <t>2/0103/25</t>
  </si>
  <si>
    <t>Bernátová Iveta, RNDr., DrSc.</t>
  </si>
  <si>
    <t>Model tukovej choroby pečene spojenej s metabolickou dysfunkciou (MAFLD) indukovanej príjmom diéty západného typu u hranične hypertenzných potkanov: vplyv monometylfumarátu</t>
  </si>
  <si>
    <t>2/0105/24</t>
  </si>
  <si>
    <t>Zorad Štefan, Ing., CSc.</t>
  </si>
  <si>
    <t>Overenie pozitívneho účinku podávania kombinácie fruktóza - metylcelulóza na metabolizmus potkanov.</t>
  </si>
  <si>
    <t>2/0107/26</t>
  </si>
  <si>
    <t>Martončíková Marcela, RNDr., PhD.</t>
  </si>
  <si>
    <t>Úloha sérotonínového receptora 5-HT3 v regulácii postnatálej neurogenézy v oblasti subventrikulárna zóna-rostrálna migračná dráha-bulbus olfactorius</t>
  </si>
  <si>
    <t>2/0109/24</t>
  </si>
  <si>
    <t>Blaško Juraj, RNDr., PhD.</t>
  </si>
  <si>
    <t>Reakcia vybraných populácií buniek CNS na poranenie periférneho nervu a ich možná úloha pri regenerácii</t>
  </si>
  <si>
    <t>2/0113/24</t>
  </si>
  <si>
    <t>Baráthová Monika, RNDr., PhD.</t>
  </si>
  <si>
    <t>Regulácia hypoxickej signalizácie v karcinóme obličiek s dôrazom na úlohu karbonickej anhydrázy IX  
v nádorovom mikroprostredí</t>
  </si>
  <si>
    <t>2/0114/24</t>
  </si>
  <si>
    <t>Zaťková Andrea, Mgr., PhD.</t>
  </si>
  <si>
    <t>Štúdium možností a limitácií implementácie moderných genetických analýz v klinických diagnostických postupoch u pacientov bez jasnej a jednoznačnej klinickej diagnózy</t>
  </si>
  <si>
    <t>2/0115/24</t>
  </si>
  <si>
    <t>Kisucká Alexandra, RNDr., PhD.</t>
  </si>
  <si>
    <t>Regulačné mechanizmy vzájomnej komunikácie medzi hypoxiou-ischémiou a zápalom v akútnej a subakútnej fáze po traumatickom poranení miechy a liečbe Siponimodom.</t>
  </si>
  <si>
    <t>2/0117/24</t>
  </si>
  <si>
    <t>Kuchárová Karolína, MUDr., PhD.</t>
  </si>
  <si>
    <t xml:space="preserve">Vplyv NG2 pozitívnej populácie buniek na rozsah poranenia a funkčnej obnovy po úraze miechy   
</t>
  </si>
  <si>
    <t>2/0120/23</t>
  </si>
  <si>
    <t>Vanický Ivo, MVDr., PhD.</t>
  </si>
  <si>
    <t>Mechanizmy poškodenia periférneho nervu pri chemoterapiou-indukovanej periférnej neuropátii.</t>
  </si>
  <si>
    <t>2/0120/26</t>
  </si>
  <si>
    <t>Poturnayová Alexandra, Ing., PhD.</t>
  </si>
  <si>
    <t>Aptamérom modifikované nanočastice: Pokročilé platformy pre diagnostiku a cielený zásah rakovinových buniek</t>
  </si>
  <si>
    <t>2/0121/26</t>
  </si>
  <si>
    <t>Hanes Jozef, Ing., DrSc.</t>
  </si>
  <si>
    <t>Validácia metodiky suchej kvapky krvi na meranie ľahkého reťazca neurofilamentu ako biomarkera na monitorovanie liečby sklerózy multiplex</t>
  </si>
  <si>
    <t>2/0122/24</t>
  </si>
  <si>
    <t>Vranková rod. Kojšová Stanislava, RNDr., PhD.</t>
  </si>
  <si>
    <t>Terapeutický potenciál prírodných antioxidantov 7,8-dihydroxyflavónu a Naringínu v animálnom modeli depresie</t>
  </si>
  <si>
    <t>2/0123/25</t>
  </si>
  <si>
    <t>Kanďárová Helena, Dr.rer.nat., ERT</t>
  </si>
  <si>
    <t xml:space="preserve">ToxiGut: Modelovanie a predikcia vedľajších účinkov liekov a chemických látok na in vitro 3D rekonštituovanom modeli tenkého čreva </t>
  </si>
  <si>
    <t>2/0126/23</t>
  </si>
  <si>
    <t>Poništ Silvester, PharmDr., PhD.</t>
  </si>
  <si>
    <t>Farmakologická intervencia v liečbe kachexie podávaním prírodných extraktov (Crocus sativus a Ginkgo biloba) a látok (melitín, šafranal, krocín, kempferol a izorhamnetín) v kombinácii s metotrexátom a dexametazónom na zvieracom modeli zápalovej kachexie.</t>
  </si>
  <si>
    <t>2/0126/25</t>
  </si>
  <si>
    <t>Belvončíková Petra, RNDr., PhD.</t>
  </si>
  <si>
    <t>Karbonická anhydráza IX ako potenciálny biomarker a terapeutický cieľ gliómov s vysokým stupňom malignity</t>
  </si>
  <si>
    <t>2/0126/26</t>
  </si>
  <si>
    <t>Predpokladané priaznivé účinky proteínov včelej materskej kašičky pri poruchách nálady: zapojené mechanizmy</t>
  </si>
  <si>
    <t>2/0127/25</t>
  </si>
  <si>
    <t>Viskupičová-Lomenová Jana, RNDr., PhD.</t>
  </si>
  <si>
    <t>Farmakologická aktivácia SERCA púmp: význam v manažmente stresu endoplazmatického retikula pri chronických metabolických ochoreniach</t>
  </si>
  <si>
    <t>2/0127/26</t>
  </si>
  <si>
    <t>Jakubíková Jana, RNDr., PhD.</t>
  </si>
  <si>
    <t>Charakterizácia a farmakologické cielenie na kmeňovú side populáciu v mnohopočetnom myelóme a lymfómoch</t>
  </si>
  <si>
    <t>2/0128/23</t>
  </si>
  <si>
    <t>Balážová Lucia, Mgr., PhD.</t>
  </si>
  <si>
    <t>Úloha GPR180 v regulácii funkcie ß buniek pankreasu a patogenéze diabetu</t>
  </si>
  <si>
    <t>2/0129/25</t>
  </si>
  <si>
    <t>Škopková Martina, RNDr., PhD.</t>
  </si>
  <si>
    <t xml:space="preserve">Využitie genetického rizikového skóre pre DM1 pri identifikácii zriedkavých monogénových foriem diabetes mellitus </t>
  </si>
  <si>
    <t>2/0131/24</t>
  </si>
  <si>
    <t>Cebová Martina, RNDr., PhD.</t>
  </si>
  <si>
    <t xml:space="preserve">Kardioprotektívne účinky mezenchymálnych kmeňových buniek a inhibítora HMGB1 po experimentálne vyvolanom infarkte myokardu  </t>
  </si>
  <si>
    <t>2/0131/26</t>
  </si>
  <si>
    <t>Čačányiová (kyselá) Soňa, RNDr., PhD.</t>
  </si>
  <si>
    <t>Vplyv menopauzy a zápalu na cievne komplikácie spojené s diabetom II. typu</t>
  </si>
  <si>
    <t>2/0132/25</t>
  </si>
  <si>
    <t>Havránek Tomáš, Mgr., PhD.</t>
  </si>
  <si>
    <t>Hodnotenie zmien mikroglií v animálnom modeli autizmu</t>
  </si>
  <si>
    <t>2/0133/23</t>
  </si>
  <si>
    <t>Dubovický Michal, RNDr., CSc.</t>
  </si>
  <si>
    <t xml:space="preserve">EXPERIMENTÁLNA ŠTÚDIA ÚČINKOV MATERSKEJ DEPRESIE A ANTIDEPRESIVNYCH LIEČIV CITALOPRAMU A SETRALINU NA POSTNATÁLNY VÝVIN POTOMSTVA POTKANOV  </t>
  </si>
  <si>
    <t>2/0133/24</t>
  </si>
  <si>
    <t>Egan Beňová Tamara, RNDr., PhD.</t>
  </si>
  <si>
    <t xml:space="preserve">Skúmanie účasti konexínu-43 v hnedom a bielom tukovom tkanive potkana v mechanizmoch kardiovaskulárneho rizika a kardioprotekcie. </t>
  </si>
  <si>
    <t>2/0136/26</t>
  </si>
  <si>
    <t>Májeková Magdaléna, RNDr., CSc.</t>
  </si>
  <si>
    <t>Teoretické štúdium alosterických mechanizmov modulácie vápnikovej ATPázy a optimalizácia inhibítorov aldózareduktázy</t>
  </si>
  <si>
    <t>2/0139/25</t>
  </si>
  <si>
    <t>Ferenczyová Kristína, Mgr., PhD.</t>
  </si>
  <si>
    <t>Účinky nových antidiabetík/antiobezitík semaglutidu a tirzepatidu na kardiovaskulárny systém u 6 a 12-mesačných samcov a samíc  obéznych ZDF potkanov s diabetom 2. typu</t>
  </si>
  <si>
    <t>2/0140/25</t>
  </si>
  <si>
    <t>Lopušná Katarína, RNDr., PhD.</t>
  </si>
  <si>
    <t>Identifikácia génov s vrodenou a somatickou mutáciou v hematologických nádoroch a ich funkčná analýza.</t>
  </si>
  <si>
    <t>2/0144/23</t>
  </si>
  <si>
    <t>Kurdiová Tímea, Mgr., PhD.</t>
  </si>
  <si>
    <t xml:space="preserve">Potenciál fyzickej aktivity ovplyvniť proliferačnú kapacitu a charakteristiky nádorových buniek: identifikácia exerkínov a mechanizmov s protinádorovým účinkom. </t>
  </si>
  <si>
    <t>2/0146/24</t>
  </si>
  <si>
    <t>Pichlerová Karoline, Mgr., PhD.</t>
  </si>
  <si>
    <t>Validácia a charakterizácia interakčných partnerov tau proteínu – významného hráča viacerých neurodegeneratívnych ochorení</t>
  </si>
  <si>
    <t>2/0147/25</t>
  </si>
  <si>
    <t>Vlkovičová Jana, RNDr., PhD.</t>
  </si>
  <si>
    <t xml:space="preserve"> Neuroprotektívny potenciál quercetínu u starnúcich diabetických ZDF potkanov</t>
  </si>
  <si>
    <t>2/0150/26</t>
  </si>
  <si>
    <t>Imrichová Denisa, RNDr., PhD.</t>
  </si>
  <si>
    <t>Potenciálne cytotoxické účinky prírodných a syntetických izotiokyanátov v kombinácii s derivátmi platiny na senzitívne a rezistentné ľudské leukemické bunky.</t>
  </si>
  <si>
    <t>2/0153/24</t>
  </si>
  <si>
    <t>Berényiová Andrea, Mgr., PhD.</t>
  </si>
  <si>
    <t>Vplyv pohlavia a reprodukčného stavu samíc na vazoregulačnú úlohu sulfidovej a nitrózovej signánej dráhy v podmienkach metabolického syndrómu</t>
  </si>
  <si>
    <t>2/0154/24</t>
  </si>
  <si>
    <t>Režuchová Ingeborg, RNDr., PhD.</t>
  </si>
  <si>
    <t>Charakterizácia solubilnej formy karbonickej anhydrázy IX v molekulárnych podtypoch karcinómu prsníka a jej význam pre prognózu.</t>
  </si>
  <si>
    <t>2/0158/25</t>
  </si>
  <si>
    <t>Basheer Neha, MSc., PhD</t>
  </si>
  <si>
    <t>Dysfunkcia interaktcie medzi mikrobiómom, črevovom a mozgom sprostredkovaná západnou diétou pri Alzheimerovej chorobe</t>
  </si>
  <si>
    <t>2/0159/24</t>
  </si>
  <si>
    <t>Barteková Monika, doc. RNDr., PhD.</t>
  </si>
  <si>
    <t>Nové antidiabetiká/antiobezitiká ako inovatívny farmakoterapeutický nástroj kardioprotekcie v experimentálnom modeli diabetu 2. typu.</t>
  </si>
  <si>
    <t>2/0159/26</t>
  </si>
  <si>
    <t>Baglaeva Iuliia, Mgr., PhD.</t>
  </si>
  <si>
    <t>Hodnotenie antiobezitných intervencií na zvrátenie obezitou indukovaného ochorenia srdca u samíc potkanov</t>
  </si>
  <si>
    <t>2/0161/24</t>
  </si>
  <si>
    <t>Ukropec Jozef, Mgr., PhD, DrSc</t>
  </si>
  <si>
    <t xml:space="preserve">Extracelulárne vezikuly ako nástroj integrovanej adaptačnej odpovede na cvičenie: štúdie in vitro a in vivo </t>
  </si>
  <si>
    <t>2/0163/24</t>
  </si>
  <si>
    <t>Mach Mojmír, RNDr., PhD.</t>
  </si>
  <si>
    <t>Experimentálny prístup simulácie rizík v reálnom živote: Vplyv dlhodobej expozície chemickej zmesi pesticídov, kontaminantov a potravinových prísad v nízkych dávkach vo viacgeneračnej štúdii na potkanoch</t>
  </si>
  <si>
    <t>2/0163/26</t>
  </si>
  <si>
    <t>Rádiková Žofia, doc. MUDr., PhD.</t>
  </si>
  <si>
    <t>Úloha oxidačné poškodenia makromolekúl a BDNF v patogenéze vybraných chronických ochorení s postihnutím centrálneho nervového systému</t>
  </si>
  <si>
    <t>2/0165/26</t>
  </si>
  <si>
    <t>Cagalinec Michal, RNDr., PhD.</t>
  </si>
  <si>
    <t>Rozlíšenie vplyvu faktorov obezity, stravy a cukrovky pri rozvoji kardiomyopatie u samíc potkanov kmeňa ZDF</t>
  </si>
  <si>
    <t>2/0169/24</t>
  </si>
  <si>
    <t>Barančík Miroslav, RNDr., DrSc.</t>
  </si>
  <si>
    <t>Wnt signalizácia a jej úloha v procesoch spojených s účinkami doxorubicínu.</t>
  </si>
  <si>
    <t>2/0171/26</t>
  </si>
  <si>
    <t>Matúšková Miroslava, RNDr., PhD.</t>
  </si>
  <si>
    <t xml:space="preserve">Epigenetická regulácia aldehyddehydrogenáz ALDH1A1, ALDH1A2 a ALDH1A3 a ich rozdielna úloha v patogenéze kolorektálneho karcinómu </t>
  </si>
  <si>
    <t>2/0178/26</t>
  </si>
  <si>
    <t>Jakl Lukáš, Mgr., PhD.</t>
  </si>
  <si>
    <t>Génová expresia a fúzne gény ako prognostický biomarker u pediatrických leukemických pacientov</t>
  </si>
  <si>
    <t>2/0179/26</t>
  </si>
  <si>
    <t>Radvánszky Ján, doc., RNDr., PhD.</t>
  </si>
  <si>
    <t>Štúdium genetickej determinácie zápalových črevných ochorení pomocou špecializovanej analýzy genomických tandemových opakovaní</t>
  </si>
  <si>
    <t>1/0048/23</t>
  </si>
  <si>
    <t>Pecháňová  Oľga, doc. RNDr., CSc. DrSc./ vedúci Šimko Fedor, prof. MUDr., CSc.</t>
  </si>
  <si>
    <t>PROTEKCIA KARDIOVASKULÁRNEHO SYSTÉMU PRI EXPERIMENTÁLNEJ HYPERTENZII A ZLYHANÍ SRDCA INHIBÍTOROM SODÍKOVO–GLUKÓZOVÉHO KOTRANSPORTÉRA 2 – DAPAGLIFLOZÍNOM: EFEKT NA SRDCE, CIEVY A OBLIČKY. POROVNANIE S ACE-INHIBÍTOROM KAPTOPRILOM.</t>
  </si>
  <si>
    <t>1/0071/24</t>
  </si>
  <si>
    <t>Čierniková  Soňa, RNDr., PhD./ vedúci Mego Michal, prof. MUDr., DrSc.</t>
  </si>
  <si>
    <t>Štúdium vplyvu črevného mikrobiómu na liečbu a prognózu pacientov s testikulárnymi nádormi z germinatívnych buniek.</t>
  </si>
  <si>
    <t>1/0075/25</t>
  </si>
  <si>
    <t>Sulová  Zdena, Ing., DrSc./ vedúci Kollár Branislav, Prof. MUDr., PhD., MPH</t>
  </si>
  <si>
    <t>Obštrukčné spánkové apnoe a kognitívne funkcie. Mechanizmy sprevádzajúce intermitentnú hypoxiu a následnú reoxygenáciu.</t>
  </si>
  <si>
    <t>1/0158/26</t>
  </si>
  <si>
    <t>Mach  Mojmír, RNDr., PhD./ vedúca Duriš Adameová Adriana, prof. PharmDr., PhD., DrSc., FIACS</t>
  </si>
  <si>
    <t>Súhra medzi nekroptózou-indukujúcou nekroptózu a autokrinnou reguláciou v zlyhávajúcom srdci: štúdium mechanizmov a „smart“ farmakologická modulácia.</t>
  </si>
  <si>
    <t>1/0170/24</t>
  </si>
  <si>
    <t>Račková  Lucia, Ing., PhD./ vedúca Bittner Fialová Silvia, doc. PharmDr., PhD.</t>
  </si>
  <si>
    <t>Výskum rastlín s terapeutickým potenciálom v chirurgii, dermatológii a stomatológii: fytochemická analýza, biologické účinky a štúdium vzájomných interakcií ich obsahových látok</t>
  </si>
  <si>
    <t>1/0426/24</t>
  </si>
  <si>
    <t>Leksa  Vladimír, Mgr., PhD./ vedúci Suchánková Magda, MUDr., PhD.</t>
  </si>
  <si>
    <t>Molekulárne mechanizmy fibrotických a zápalových procesov difúznych parenchýmových pľúcnych chorôb  - analýzy definovaných markerov v bronchoalveolárnych lavážach a ich význam v klinickej praxi.</t>
  </si>
  <si>
    <t>1/0490/26</t>
  </si>
  <si>
    <t>Andelová  Natália, Mgr., PhD./ vedúci Paulis Ľudovít, MUDr. RNDr., PhD. MPH. FESC</t>
  </si>
  <si>
    <t>Modulácia aktivity renín-angiotenzínového systému (RAS) duálnou inhibíciou aminopeptidáz/angiotenzín-konvertujúceho enzýmu (AP/ACE) ako koncept ovplyvnenia patologických zmien pri pľúcnej hypertenzii</t>
  </si>
  <si>
    <t>1/0564/23</t>
  </si>
  <si>
    <t>Parrák  Vojtech, MUDr. / vedúca Kolníková Miriam, doc. MUDr., PhD.</t>
  </si>
  <si>
    <t>Vplyv celkovej anestézie na dynamiku zmien markerov mozgového poškodenia pri operáciách kraniosynostóz v dojčenskom veku</t>
  </si>
  <si>
    <t>1/0644/23</t>
  </si>
  <si>
    <t>Ježová  Daniela, prof. PharmDr., DrSc./ vedúca Izáková Ľubomíra, doc. MUDr., PhD.</t>
  </si>
  <si>
    <t xml:space="preserve">Zvládanie psychosociálnych stresových situácií u pacientov s depresívnou poruchou v závislosti od veku a odkrývanie zúčastnených mechanizmov 
</t>
  </si>
  <si>
    <t>2/0015/26</t>
  </si>
  <si>
    <t>Sekeráková Búriková Zuzana, Mgr., PhD.</t>
  </si>
  <si>
    <t>SoÚ SAV, v. v. i.</t>
  </si>
  <si>
    <t>Digitálne hranice a mladí dospelí v párových vzťahoch</t>
  </si>
  <si>
    <t>2/0017/26</t>
  </si>
  <si>
    <t>Lapko Róbert, Prof., Th.D., PhD.</t>
  </si>
  <si>
    <t>SÚJS SAV, v. v. i.</t>
  </si>
  <si>
    <t>Biblické neologizmy a metafory v kontexte tradície</t>
  </si>
  <si>
    <t>2/0035/26</t>
  </si>
  <si>
    <t>Pirický Gabriel, PhDr., M.A., PhD.</t>
  </si>
  <si>
    <t>ÚO SAV, v. v. i.</t>
  </si>
  <si>
    <t>Spoločenské a politické príčiny a dôsledky migrácie v dejinách národov a etník Ázie, Afriky a Oceánie</t>
  </si>
  <si>
    <t>2/0036/26</t>
  </si>
  <si>
    <t>Comelli Martino, , Ph.D.</t>
  </si>
  <si>
    <t>Reakcie voličov na finančný nacionalizmus: hodnotenie vplyvu rámcovania témy v rámci východnej a južnej periférie EÚ</t>
  </si>
  <si>
    <t>2/0055/26</t>
  </si>
  <si>
    <t>Vacek Martin, Mgr., MRes, PhD.</t>
  </si>
  <si>
    <t>FiÚ SAV, v. v. i.</t>
  </si>
  <si>
    <t>Princíp explózie ako základný filozofický princíp</t>
  </si>
  <si>
    <t>2/0062/26</t>
  </si>
  <si>
    <t>Šprocha Branislav, Doc., RNDr., PhDr., Ph.D.</t>
  </si>
  <si>
    <t>CSPV SAV, v. v. i., PrÚ</t>
  </si>
  <si>
    <t>Kam smeruje plodnosť na Slovensku? Analýza transformácie plodnosti a stochastické simulácie jej vývoja do roku 2050.</t>
  </si>
  <si>
    <t>2/0091/26</t>
  </si>
  <si>
    <t>Varšo Miroslav, Dr.theol., –</t>
  </si>
  <si>
    <t>CSPV SAV, v. v. i., SvÚ</t>
  </si>
  <si>
    <t>Spracovanie traumy z inváznej vojny v starovekej poézii</t>
  </si>
  <si>
    <t>2/0093/26</t>
  </si>
  <si>
    <t>Augustín Michael, PhDr., PhD.</t>
  </si>
  <si>
    <t>ÚPV SAV, v. v. i.</t>
  </si>
  <si>
    <t xml:space="preserve">Vodná diplomacia v medzinárodných vzťahoch 21. storočia </t>
  </si>
  <si>
    <t>2/0111/26</t>
  </si>
  <si>
    <t>Kusá Zuzana, PhDr., CSc.</t>
  </si>
  <si>
    <t>Zdroje a ciele kolektívneho "MY"  v slovenskom politickom diskurze a v slovenskej sociológii</t>
  </si>
  <si>
    <t>2/0113/26</t>
  </si>
  <si>
    <t>Stewart Jon, Prof. h. c., PhD., Dr. habil.</t>
  </si>
  <si>
    <t>Kríza moderného subjektu: Existenciálne, dialogické a fenomenologické riešenia</t>
  </si>
  <si>
    <t>2/0122/26</t>
  </si>
  <si>
    <t>Dalberg Dirk, Priv.-Doz. Dr. phil. habil., M.A.</t>
  </si>
  <si>
    <t xml:space="preserve">"Dobrí" a "zlí" Slováci. Politické myslenie na Slovensku v 90tých rokoch 20. storočia. </t>
  </si>
  <si>
    <t>2/0125/26</t>
  </si>
  <si>
    <t>Mrva Marianna, Mgr., PhD.</t>
  </si>
  <si>
    <t>SPOLOČENSKÁ KOHÉZIA V MENIACOM SA SVETE: HĽADANIE SPOLOČNÝCH HODNÔT A POSTOJOV V DOBE DIGITÁLNYCH, ENVIRONMENTÁLNYCH A DEMOGRAFICKÝCH ZMIEN</t>
  </si>
  <si>
    <t>2/0132/26</t>
  </si>
  <si>
    <t>Zagrapan Jozef, Mgr, PhD</t>
  </si>
  <si>
    <t>Volebné rozhodovanie a zmeny na regionálnej a lokálnej úrovni na Slovensku</t>
  </si>
  <si>
    <t>2/0013/24</t>
  </si>
  <si>
    <t>Porubčinová Martina, Mgr., PhD.</t>
  </si>
  <si>
    <t xml:space="preserve">Akceptácia a používanie inovácií 4.0 vo vzťahu ku kognitívnym prínosom a záťaži v kontexte cieľov udržateľného rozvoja  </t>
  </si>
  <si>
    <t>2/0028/24</t>
  </si>
  <si>
    <t>Dinuš Peter, PhDr., PhD.</t>
  </si>
  <si>
    <t>Sociálne zmeny a konflikty vo vybraných súvislostiach vývoja súčasného kapitalizmu</t>
  </si>
  <si>
    <t>2/0130/25</t>
  </si>
  <si>
    <t>Zlatanović Sanja, Mgr., PhD.</t>
  </si>
  <si>
    <t>Transnacionalizácia vojvodinskej slovenskej komunity: politický rámec a každodenné praktiky interakcií</t>
  </si>
  <si>
    <t>2/0088/24</t>
  </si>
  <si>
    <t>Mezihorák Petr, Ing., PhD.</t>
  </si>
  <si>
    <t>Inštitucionálne podmienky pre výkon práce a inštitucionálna práca</t>
  </si>
  <si>
    <t>2/0110/24</t>
  </si>
  <si>
    <t>Sťahel Richard, doc., Mgr., PhD.</t>
  </si>
  <si>
    <t>Úlohy politickej filozofie v kontexte antropocénu II</t>
  </si>
  <si>
    <t>2/0118/24</t>
  </si>
  <si>
    <t>Sedová Tatiana, prof. PhDr., CSc.</t>
  </si>
  <si>
    <t>Sociálna povaha normativity ako východisko vysvetlenia vzťahu individuálnej a kolektívnej autonómie</t>
  </si>
  <si>
    <t>2/0166/24</t>
  </si>
  <si>
    <t>Martinkovič Marcel, Mgr., PhD.</t>
  </si>
  <si>
    <t>2/0068/23</t>
  </si>
  <si>
    <t>Kmeť Norbert, Mgr., CSc.</t>
  </si>
  <si>
    <t>Podoby a mechanizmy diferenciácie a rekonfigurácie verejného a politického života. Kolektívne akcie a politické postoje.</t>
  </si>
  <si>
    <t>1/0089/25</t>
  </si>
  <si>
    <t>Hajduková Mária, RNDr., PhD. / vedúca Plašienková Zlatica, prof. h. c. prof. PhDr., PhD.</t>
  </si>
  <si>
    <t>Človek ako kozmický fenomén z multidisciplinárnej perspektívy</t>
  </si>
  <si>
    <t>1/0534/25</t>
  </si>
  <si>
    <t>Suwara Bogumila, Mgr., PhD. / vedúca Tomašovičová Jana, doc. Mgr., PhD.</t>
  </si>
  <si>
    <t>ÚSvL SAV, v. v. i.</t>
  </si>
  <si>
    <t>Biopolitický obrat k posthumánnej politike života</t>
  </si>
  <si>
    <t>2/0149/25</t>
  </si>
  <si>
    <t>Gogora Andrej, Mgr., PhD.</t>
  </si>
  <si>
    <t>ÚESA SAV, v. v. i.</t>
  </si>
  <si>
    <t>Digitálne tematické výskumné zbierky a etnografický výskumný proces</t>
  </si>
  <si>
    <t>2/0079/25</t>
  </si>
  <si>
    <t>Belák Andrej, Mgr., PhD.</t>
  </si>
  <si>
    <t xml:space="preserve">Metodicky hrubý štát? Etnografický výskum užitočnosti moderných sociálne-vedných nástrojov pre správu etnických nerovností v zdraví </t>
  </si>
  <si>
    <t>2/0116/25</t>
  </si>
  <si>
    <t>Gabulová Monika, PhDr., PhD.</t>
  </si>
  <si>
    <t>ArÚ SAV, v. v. i.</t>
  </si>
  <si>
    <t>Modely sídliskových areálov v neolite a eneolite na území Slovenska.</t>
  </si>
  <si>
    <t>2/0025/25</t>
  </si>
  <si>
    <t>Gaučík Štefan, Mgr., PhD.</t>
  </si>
  <si>
    <t>Transformácie uhorskej aristokracie v 18. a 19. storočí. Spoločenská a ekonomická moc, zmeny kultúrnych hodnôt a životného štýlu</t>
  </si>
  <si>
    <t>2/0109/25</t>
  </si>
  <si>
    <t>Krajčír Lukáš, Mgr., PhD.</t>
  </si>
  <si>
    <t>Mediálne manipulácie v straníckej tlači na Slovensku v r. 1918 – 1938</t>
  </si>
  <si>
    <t>2/0095/25</t>
  </si>
  <si>
    <t>Štefánik Martin, PhDr., PhD</t>
  </si>
  <si>
    <t xml:space="preserve">Nová monarchia. Spoločnosť v neskorom stredoveku </t>
  </si>
  <si>
    <t>2/0023/25</t>
  </si>
  <si>
    <t>Dudeková Kováčová Gabriela, Mgr. PhD.</t>
  </si>
  <si>
    <t>Podoby detstva a dospievania na Slovensku v modernizujúcej sa spoločnosti 19. a prvej polovice 20. storočia: Normy výchovy, sociálna realita a reflexia</t>
  </si>
  <si>
    <t>2/0150/25</t>
  </si>
  <si>
    <t>Kosnáč Pavol, Mgr., Mst., PhD.</t>
  </si>
  <si>
    <t>Antropológia polovojenských skupín na Slovensku: Ako a prečo civilisti napodobňujú armádu</t>
  </si>
  <si>
    <t>2/0114/25</t>
  </si>
  <si>
    <t>Zavacká Marína, Mgr., M.A., PhD.</t>
  </si>
  <si>
    <t>V šedej zóne. Skryté siete spolupráce, osvojovania, vzdoru a protestu na Slovensku v 2. polovici 20. storočia.</t>
  </si>
  <si>
    <t>2/0070/25</t>
  </si>
  <si>
    <t>Popelková Katarína, PhDr., CSc.</t>
  </si>
  <si>
    <t xml:space="preserve">Vinohradnícka oberačková slávnosť v regióne Malé Karpaty (Slovensko): prípad užitočného partnerstva mesta a festivalu  </t>
  </si>
  <si>
    <t>2/0159/25</t>
  </si>
  <si>
    <t>Olšav Štefan, Mgr., PhD.</t>
  </si>
  <si>
    <t xml:space="preserve">Technická keramika v povodí Hornádu od praveku po sťahovanie národov. Multi-analytický vedecký prístup. </t>
  </si>
  <si>
    <t>2/0021/26</t>
  </si>
  <si>
    <t>Sabol Miroslav, PhDr., PhD.</t>
  </si>
  <si>
    <t>Voľný čas v Slovenskej republike 1939 - 1945</t>
  </si>
  <si>
    <t>2/0023/26</t>
  </si>
  <si>
    <t>Londák Miroslav, PhDr., DrSc.</t>
  </si>
  <si>
    <t>Posledné tri desaťročia komunistického režimu na Slovensku (60. – 80. roky 20. storočia)</t>
  </si>
  <si>
    <t>2/0025/26</t>
  </si>
  <si>
    <t>Fiamová Martina, PhDr., PhD.</t>
  </si>
  <si>
    <t>Indivíduum ako pilier režimu: osobné trajektórie v autoritatívnych systémoch strednej Európy v 30. a 40. rokoch 20. storočia</t>
  </si>
  <si>
    <t>2/0026/26</t>
  </si>
  <si>
    <t>Druga Marek, Mgr., PhD.</t>
  </si>
  <si>
    <t>Rétorika vylúčenia. Komunikačné stratégie a nástroje v procesoch marginalizácie a perzekúcie v stredoveku a ranom novoveku</t>
  </si>
  <si>
    <t>2/0027/26</t>
  </si>
  <si>
    <t>Hlavinka Ján, Mgr., PhD.</t>
  </si>
  <si>
    <t>Priestorová a štatistická analýza arizácie podnikového majetku na Slovensku (1939 – 1945)</t>
  </si>
  <si>
    <t>2/0037/26</t>
  </si>
  <si>
    <t>Daňová Klaudia, PhDr., Mgr., PhD.</t>
  </si>
  <si>
    <t>Riečna krajina ako priestor archeologického výskumu</t>
  </si>
  <si>
    <t>2/0038/26</t>
  </si>
  <si>
    <t>Horváthová Eva, PhDr., PhD.</t>
  </si>
  <si>
    <t>Valaliky – východisko novodobého výskumu prehistorického osídlenia Košickej roviny, I. etapa</t>
  </si>
  <si>
    <t>2/0054/26</t>
  </si>
  <si>
    <t>Cheben Michal, Mgr., PhD.</t>
  </si>
  <si>
    <t>Sídliskové aglomerácie kultúry lineárnej a lengyelskej na dolnom Pohroní a jeho hlavných prítokov</t>
  </si>
  <si>
    <t>2/0061/26</t>
  </si>
  <si>
    <t>Pieta Karol, PhDr., DrSc.</t>
  </si>
  <si>
    <t>Od keltských oppíd po veľkomoravské centrá. Strediská moci na Slovensku a ich hospodárske zázemie</t>
  </si>
  <si>
    <t>2/0078/26</t>
  </si>
  <si>
    <t>Od rudy po oceľ. Počiatky železiarstva na Slovensku</t>
  </si>
  <si>
    <t>2/0095/26</t>
  </si>
  <si>
    <t>Hlinčíková Miroslava, Mgr., PhD.</t>
  </si>
  <si>
    <t xml:space="preserve">(Ne)istoty bývania: Etnologický pohľad na domov, zraniteľnosť a ontologické bezpečie </t>
  </si>
  <si>
    <t>2/0146/26</t>
  </si>
  <si>
    <t>Morovics Miroslav, RNDr., CSc.</t>
  </si>
  <si>
    <t>Matematika a matematická vzdelanosť na Slovensku (v Hornom Uhorsku) pred rokom 1918</t>
  </si>
  <si>
    <t>2/0158/26</t>
  </si>
  <si>
    <t>Prohászka Péter, Mgr. Mgr. PhDr., PhD</t>
  </si>
  <si>
    <t>Vzťah Byzantskej ríše a územia Slovenska na základe archeologických a numizmatických nálezov (5. - 15. storočie)</t>
  </si>
  <si>
    <t>2/0170/26</t>
  </si>
  <si>
    <t>Bahna Vladimír, Mgr., PhD.</t>
  </si>
  <si>
    <t>Ritualizácia ako kompenzačný mechanizmus neistoty</t>
  </si>
  <si>
    <t>2/0014/23</t>
  </si>
  <si>
    <t>Segeš Dušan, Mgr., M. A., PhD.</t>
  </si>
  <si>
    <t>Transfer ideí a cezhraničné migrácie v rozdelenom svete: aktéri a štruktúry. Spoločnosť v Československu v období štátneho socializmu</t>
  </si>
  <si>
    <t>2/0017/23</t>
  </si>
  <si>
    <t>Szeghyová Blanka, Mgr., PhD.</t>
  </si>
  <si>
    <t xml:space="preserve">Právna norma verzus súdna prax. Historickoprávne, diskurzívne a sociálne aspekty súdnictva, zločinu a trestu v období stredoveku a raného novoveku </t>
  </si>
  <si>
    <t>2/0020/23</t>
  </si>
  <si>
    <t>Benko Juraj, Mgr., PhD.</t>
  </si>
  <si>
    <t xml:space="preserve">Politická mobilizácia, politizácia a politická ľahostajnosť slovenského obyvateľstva, 1848 - 1938. </t>
  </si>
  <si>
    <t>2/0033/23</t>
  </si>
  <si>
    <t>Nemergut Adrián, Mgr., PhD.</t>
  </si>
  <si>
    <t>Verifikácia jaskynných archeologických kontextov zo sklonku stredného a počiatku mladého paleolitu na Slovensku</t>
  </si>
  <si>
    <t>2/0089/23</t>
  </si>
  <si>
    <t>Gallová Miroslava, Mgr., PhD.</t>
  </si>
  <si>
    <t>Žena a svet práce. Zmeny vo vzdelávaní a zamestnanosti žien na Slovensku v rokoch 1918 - 1960</t>
  </si>
  <si>
    <t>2/0104/23</t>
  </si>
  <si>
    <t>Zachar Podolinská Tatiana, Mgr., PhD.</t>
  </si>
  <si>
    <t>Mariánska úcta na Slovensku v 21. storočí v kontexte "okúzlenia" postmoderných spoločností v postkomunistickej Európe (etnografická perspektíva).</t>
  </si>
  <si>
    <t>2/0017/24</t>
  </si>
  <si>
    <t>Mitáš Vladimír, PhDr., PhD.</t>
  </si>
  <si>
    <t>Dobrý sluha, zlý pán. Archeologické doklady využitia ohňa z praveku až novoveku</t>
  </si>
  <si>
    <t>2/0023/24</t>
  </si>
  <si>
    <t>Fusek Gabriel, PhDr., CSc.</t>
  </si>
  <si>
    <t>Znovuobjavené staré nálezy. Prínos archívnych materiálov pre poznanie našich starších stredovekých dejín</t>
  </si>
  <si>
    <t>2/0048/24</t>
  </si>
  <si>
    <t>Schvarc Michal, PhDr., PhD.</t>
  </si>
  <si>
    <t>Odboj a minority na Slovensku v podmienkach druhej svetovej vojny</t>
  </si>
  <si>
    <t>2/0049/24</t>
  </si>
  <si>
    <t xml:space="preserve">Hanula Matej, Mgr., PhD. </t>
  </si>
  <si>
    <t xml:space="preserve">Pozície žien v štruktúrach politických strán na medzivojnovom Slovensku a ich ženská agenda, ženská reflexia slovenskej politiky 1918 – 1938  </t>
  </si>
  <si>
    <t>2/0054/24</t>
  </si>
  <si>
    <t>Lengyelová Tünde, PhDr., CSc.</t>
  </si>
  <si>
    <t>Digitalizácia, analýza, spracovanie a lúštenie historických šifrovaných dokumentov</t>
  </si>
  <si>
    <t>2/0057/24</t>
  </si>
  <si>
    <t>Marushiakova Elena, Mgr., PhD.</t>
  </si>
  <si>
    <t xml:space="preserve">Identita Rómov v Zakarpatskej Ukrajine: minulosť a súčasnosť. </t>
  </si>
  <si>
    <t>2/0068/24</t>
  </si>
  <si>
    <t>Robak Zbigniew, Mgr., PhD.</t>
  </si>
  <si>
    <t>Stredné Ponitrie vo včasnom stredoveku. Ad fontes.</t>
  </si>
  <si>
    <t>2/0086/24</t>
  </si>
  <si>
    <t>Zavarský Svorad, Mgr. et Mgr., PhD.</t>
  </si>
  <si>
    <t>Ungaria reflorens: medievalizmus a modernizmus raného novoveku na Slovensku</t>
  </si>
  <si>
    <t>2/0090/24</t>
  </si>
  <si>
    <t>Škobla Daniel, Mgr., PhD.</t>
  </si>
  <si>
    <t>Predstavy o integrácii a sociálne praktiky spoločenskej integrácie Rómov v českom a slovenskom hranom filme</t>
  </si>
  <si>
    <t>2/0093/24</t>
  </si>
  <si>
    <t>Oravkinová Dominika, Mgr., PhD</t>
  </si>
  <si>
    <t>Validácia nálezísk mladšieho praveku vo vybraných regiónoch metódami interdisciplinárnej a nedeštruktívnej archeológie</t>
  </si>
  <si>
    <t>2/0094/24</t>
  </si>
  <si>
    <t>Bystrický Peter, Mgr,, PhD.</t>
  </si>
  <si>
    <t>Cesty a cestovanie v stredovekom Uhorsku</t>
  </si>
  <si>
    <t>2/0106/24</t>
  </si>
  <si>
    <t>Poláčková Zuzana, PhDr., PhD.</t>
  </si>
  <si>
    <t xml:space="preserve">Migračné vlny v 20. storočí a ich vplyv na slovenskú spoločnosť.  Kontexty, aspekty a súvislosti. </t>
  </si>
  <si>
    <t>2/0139/24</t>
  </si>
  <si>
    <t>Panáková Jaroslava, Mgr. MgA., PhD.</t>
  </si>
  <si>
    <t>Lúka, ktorá má zmysel. Senzoricko-antropologická perspektíva skúmania biodiverzity.</t>
  </si>
  <si>
    <t>2/0087/24</t>
  </si>
  <si>
    <t>Fundárková Anna, Mgr., PhD, MA</t>
  </si>
  <si>
    <t>Ženy z polosveta. Neviestky, odalisky, konkubíny, kráľovské metresy a kurtizány v našich dejinách. Sondy do problematiky</t>
  </si>
  <si>
    <t>2/0076/24</t>
  </si>
  <si>
    <t>Hallon Ľudovít, PhDr., DrSc.</t>
  </si>
  <si>
    <t>Environmentálne súvislosti vývoja chemického priemyslu na Slovensku 1948 - 1989</t>
  </si>
  <si>
    <t>2/0167/24</t>
  </si>
  <si>
    <t>Ruttkay Matej, doc., PhDr., CSc.</t>
  </si>
  <si>
    <t>Hospodárske zázemie "centier" vo včasnom a na počiatku vrcholného stredoveku  na severe Karpatskej kotliny.</t>
  </si>
  <si>
    <t>1/0191/25</t>
  </si>
  <si>
    <t>Březinová Gertrúda, Doc., PhDr., CSc. / vedúci Varsik Vladimír, prof. PhDr., CSc.</t>
  </si>
  <si>
    <t>Sídlo, dom a domácnosť u Keltov a Germánov</t>
  </si>
  <si>
    <t>1/0120/24</t>
  </si>
  <si>
    <t>Hallon Ľudovít, PhDr., DrSc. / vedúci Mičko Peter, prof. PhDr., PhD.</t>
  </si>
  <si>
    <t>Formovanie systému vojnového hospodárstva na Slovensku v rokoch 1939 – 1942</t>
  </si>
  <si>
    <t>1/0024/24</t>
  </si>
  <si>
    <t>Falisová Anna, PhDr., CSc. / vedúci Gogola Matej, Mgr., PhD.</t>
  </si>
  <si>
    <t>Dejiny Lekárskej fakulty Univerzity Komenského v Bratislave 1948 - 1968. Fakulta, veda, osobnosti a spoločenský kontext od Februárového prevratu do vpádu vojsk Varšavskej zmluvy</t>
  </si>
  <si>
    <t>1/0291/25</t>
  </si>
  <si>
    <t>Hudek (Švardová) Petra, Mgr., PhD. / vedúca Hasarová Zuzana, Mgr., PhD.</t>
  </si>
  <si>
    <t>Festivita v premenách režimov 20. storočia. Príklad územia Slovenska v rokoch 1938-1956</t>
  </si>
  <si>
    <t>1/0131/26</t>
  </si>
  <si>
    <t>Rajtár Ján, PhDr., CSc. / vedúca Daňová Miroslava, doc. Mgr., PhD.</t>
  </si>
  <si>
    <t xml:space="preserve">Pozícia a podiel rímskeho vojenského tábora v Iži (pamiatka UNESCO) v rímsko-germánskych vzťahoch </t>
  </si>
  <si>
    <t>1/0724/23</t>
  </si>
  <si>
    <t>Bahna  Vladimír, Mgr., PhD. / vedúca Jerotijevič Danijela, Mgr., PhD.</t>
  </si>
  <si>
    <t>Konspiritualita: Prelínanie nadprirodzených a konšpiračných vysvetlení</t>
  </si>
  <si>
    <t>2/0098/26</t>
  </si>
  <si>
    <t>Uhrecký Branislav, Mgr., PhD.</t>
  </si>
  <si>
    <t>CSPV SAV, v. v. i., ÚEP</t>
  </si>
  <si>
    <t>Utváranie zmyslu a pokračujúce väzby vo vyrovnávaní sa so stratou blízkej osoby: úloha skúseností v detstve a vzťahovej väzby</t>
  </si>
  <si>
    <t>2/0174/26</t>
  </si>
  <si>
    <t>Poslon Xenia Daniela, Mgr., PhD.</t>
  </si>
  <si>
    <t>ÚVSK SAV, v. v. i.</t>
  </si>
  <si>
    <t xml:space="preserve">Vnímané privilégiá a krehkosť identity: Skúmanie reakcií majority a minority na migráciu a meniace sa sociálne normy </t>
  </si>
  <si>
    <t>2/0065/25</t>
  </si>
  <si>
    <t>Urban Marek, PhDr., PhD.</t>
  </si>
  <si>
    <t>Úloha autoregulovaného učenia na rôznych stupňoch vzdelávania</t>
  </si>
  <si>
    <t>2/0067/23</t>
  </si>
  <si>
    <t>Ďurkovská Mária, Mgr., PhD.</t>
  </si>
  <si>
    <t>Wellbeing učiteľov marginalizovaných rómskych komunít</t>
  </si>
  <si>
    <t>2/0052/23</t>
  </si>
  <si>
    <t>Marko Martin, Mgr., PhD.</t>
  </si>
  <si>
    <t>Neurokognitívne mechanizmy sémantickej reprezentácie a kontroly</t>
  </si>
  <si>
    <t>2/0020/25</t>
  </si>
  <si>
    <t>Šrol Jakub, Mgr., PhD.</t>
  </si>
  <si>
    <t>Spoločenské a psychologické príčiny a dôsledky dôvery nepodloženým presvedčeniam</t>
  </si>
  <si>
    <t>2/0108/25</t>
  </si>
  <si>
    <t>Popper Miroslav, Doc., Mgr., CSc.</t>
  </si>
  <si>
    <t>Skúmanie rodičovských ciest: Well-being, ko-rodičovstvo a normativita v jednorodičovských a zmiešaných rodinách</t>
  </si>
  <si>
    <t>2/0032/25</t>
  </si>
  <si>
    <t>Kurincová Čavojová Vladimíra, Doc., PaedDr., PhD.</t>
  </si>
  <si>
    <t>Korekcia nepodložených presvedčení: Kognitívne vs. motivačné a situačné faktory</t>
  </si>
  <si>
    <t>2/0072/25</t>
  </si>
  <si>
    <t>Bianchi Gabriel, doc., PhDr., PhD.</t>
  </si>
  <si>
    <t>Rozpoznávanie a zvládanie hranice nechceného v intimite a sexualite. Recognising and managing the boundaries of the unwanted in intimacy and sexuality</t>
  </si>
  <si>
    <t>2/0030/24</t>
  </si>
  <si>
    <t>Grežo Matúš, Mgr., PhD.</t>
  </si>
  <si>
    <t>Nedôverčivá mentalita a nenormatívne správanie: Od vnímania sociálnej reality k porušovaniu sociálnych noriem</t>
  </si>
  <si>
    <t>2/0035/24</t>
  </si>
  <si>
    <t>Adamus Magdaléna, Mgr., PhD.</t>
  </si>
  <si>
    <t>Štrukturálne faktory súvisiace s konšpiračných presvedčení: ako neistota, nerovnosť a nízka inštitucionálna dôvera prispievajú k podpore konšpiračných presvedčení</t>
  </si>
  <si>
    <t>2/0142/24</t>
  </si>
  <si>
    <t>Loziak Alexander, Mgr., PhD.</t>
  </si>
  <si>
    <t>Vyhľadanie, prijímanie, odmietanie psychologickej pomoci - facilitátory, bariéry a postoje</t>
  </si>
  <si>
    <t>2/0173/24</t>
  </si>
  <si>
    <t>Kallová Nikola, Mgr., PhD.</t>
  </si>
  <si>
    <t>Učenie sa z intímnych vzťahov u mladých dospelých na Slovensku: úloha typov vzťahu a kognitívnej rigidity</t>
  </si>
  <si>
    <t>1/0557/25</t>
  </si>
  <si>
    <t>Adamkovič Matúš, Mgr., PhD. / vedúca Dědová Mária, doc. PhDr., PhD.</t>
  </si>
  <si>
    <t>Rizikové správanie adolescentov v kyberpriestore a jeho negatívne dôsledky na duševné zdravie v postpandemickom období</t>
  </si>
  <si>
    <t>1/0656/25</t>
  </si>
  <si>
    <t>Bozogáňová Miroslava, Mgr., PhD. / vedúca Berinšterová Marianna, Mgr., PhD.</t>
  </si>
  <si>
    <t xml:space="preserve">Napĺňanie psychologických potrieb v mentorskom vzťahu a identita adolescentov </t>
  </si>
  <si>
    <t>2/0009/23</t>
  </si>
  <si>
    <t>Hostová Ivana, Mgr., PhD.</t>
  </si>
  <si>
    <t>ÚSlL SAV, v. v. i.</t>
  </si>
  <si>
    <t>Kreatívne experimenty s textom v perspektíve kritického posthumanizmu: básnická, umelecká a prekladová prax v slovenskej kultúre v medzinárodných súvislostiach</t>
  </si>
  <si>
    <t>2/0021/23</t>
  </si>
  <si>
    <t>Barborík Vladimír, doc. Mgr., CSc.</t>
  </si>
  <si>
    <t>Normalizácia v slovenskej literatúre: mechanizmy, aktéri, tvorba</t>
  </si>
  <si>
    <t>2/0045/23</t>
  </si>
  <si>
    <t>Žeňuchová Šašerina, Mgr., PhD.</t>
  </si>
  <si>
    <t xml:space="preserve">Premeny a súvislosti kultúrnej identity v enkláve a diaspóre: na príklade Slovákov a Rusnákov na Dolnej zemi </t>
  </si>
  <si>
    <t>2/0056/23</t>
  </si>
  <si>
    <t>Hlaváčová Anna, PhDr., CSc.</t>
  </si>
  <si>
    <t xml:space="preserve">ROZPLIETANIE NARATÍVOV O FLORENTSKOM KONCILE  </t>
  </si>
  <si>
    <t>2/0062/23</t>
  </si>
  <si>
    <t>Herucova Marta, PhDr., PhD.</t>
  </si>
  <si>
    <t xml:space="preserve">CVU SAV, v. v. i., ÚDU </t>
  </si>
  <si>
    <t>Orient vo výtvarnom umení Slovenska</t>
  </si>
  <si>
    <t>2/0085/23</t>
  </si>
  <si>
    <t>Gerát Ivan, Prof. PhDr., PhD</t>
  </si>
  <si>
    <t>Temporality ikonológie</t>
  </si>
  <si>
    <t>2/0092/23</t>
  </si>
  <si>
    <t>Kusá Mária, Prof., PhDr., CSc.</t>
  </si>
  <si>
    <t xml:space="preserve">Preklad a prekladanie v dejinách a súčasnosti slovenského  kultúrneho  priestoru. Premeny podôb, statusu a funkcií: texty, osobnosti, inštitúcie. </t>
  </si>
  <si>
    <t>2/0107/23</t>
  </si>
  <si>
    <t>Wachtarczykova Jana, Mgr., PhD.</t>
  </si>
  <si>
    <t>JÚĽŠ SAV, v. v. i.</t>
  </si>
  <si>
    <t xml:space="preserve">Vektorové reprezentácie vágnych výrazov v slovenčine </t>
  </si>
  <si>
    <t>2/0127/23</t>
  </si>
  <si>
    <t>Pucherová Dobrota, Dr., D.Phil.</t>
  </si>
  <si>
    <t xml:space="preserve">Slovenská literatúra v medziliterárnych a transkultúrnych súvislostiach </t>
  </si>
  <si>
    <t>2/0134/23</t>
  </si>
  <si>
    <t>Štafura Andrej, Mgr. art., PhD.</t>
  </si>
  <si>
    <t>Vplyv materiálov na akustické vlastnosti historických jednomanuálových organov na území Slovenska.</t>
  </si>
  <si>
    <t>2/0045/25</t>
  </si>
  <si>
    <t>Bžoch Adam, Prof., Mgr., CSc.</t>
  </si>
  <si>
    <t>Čo je európska literatúra?</t>
  </si>
  <si>
    <t>2/0089/25</t>
  </si>
  <si>
    <t>Görözdi Judit, Mgr., PhD.</t>
  </si>
  <si>
    <t>Naratív o dejinách v maďarskej literatúre 21. storočia v kontexte (stredo)európskej literatúry</t>
  </si>
  <si>
    <t>2/0031/24</t>
  </si>
  <si>
    <t>Taranenková Ivana, Mgr., PhD.</t>
  </si>
  <si>
    <t>Medzi normou a transgresiou: „zóny kontaktu“ v slovenskej literatúre 19. storočia</t>
  </si>
  <si>
    <t>2/0082/24</t>
  </si>
  <si>
    <t>Pomfyová Bibiana, Mgr., PhD.</t>
  </si>
  <si>
    <t>„V chóre klérus, mimo chóru ľud“ : hierarchizácia sakrálneho priestoru v neskorej antike a ranom stredoveku</t>
  </si>
  <si>
    <t>2/0070/24</t>
  </si>
  <si>
    <t>Ciulisová Ingrid, dov. PhDr., DSc.</t>
  </si>
  <si>
    <t>Aristokracia a umelecké zbierky: Gróf Ján Pálffy a jeho kaštieľ v Pezinku</t>
  </si>
  <si>
    <t>2/0082/25</t>
  </si>
  <si>
    <t>Bajcurová Katarína, PhDr., CSc.</t>
  </si>
  <si>
    <t xml:space="preserve">Lokálne verzus globálne: osobnosti a tendencie výtvarnej moderny Slovenska z pohľadu nových heuristických, metodologických a interpretačných prístupov </t>
  </si>
  <si>
    <t>2/0116/24</t>
  </si>
  <si>
    <t>Ruščin Peter, Mgr., PhD.</t>
  </si>
  <si>
    <t>ÚHV SAV, v. v. i.</t>
  </si>
  <si>
    <t>Multilingvizmus v cirkevnom speve</t>
  </si>
  <si>
    <t>2/0121/24</t>
  </si>
  <si>
    <t>Majchráková Daniela, Mgr., PhD.</t>
  </si>
  <si>
    <t>Tvorba kolokačného slovníka prísloviek a výskum spájateľnosti prísloviek na báze Slovenského národného korpusu</t>
  </si>
  <si>
    <t>2/0126/24</t>
  </si>
  <si>
    <t>Králik Ľubor, PhDr., DSc.</t>
  </si>
  <si>
    <t>Stručný etymologický slovník slovenčiny – 3., rozšírené a prepracované vydanie (1. etapa)</t>
  </si>
  <si>
    <t>2/0132/24</t>
  </si>
  <si>
    <t>Múcsková Gabriela, doc., Mgr., PhD.</t>
  </si>
  <si>
    <t>Slovenský pravopis a jeho pravidlá v kontexte súčasnej jazykovedy a jazykovej praxe 2</t>
  </si>
  <si>
    <t>2/0119/24</t>
  </si>
  <si>
    <t>Rábik Vladimír, prof., PhDr., PhD.</t>
  </si>
  <si>
    <t>Edícia slovensko-nemeckých cechálií</t>
  </si>
  <si>
    <t>2/0055/24</t>
  </si>
  <si>
    <t>Palúch Martin, Doc., Mgr., PhD.</t>
  </si>
  <si>
    <t>CVU SAV - ÚDFV</t>
  </si>
  <si>
    <t>Dystopický naratív vo filme</t>
  </si>
  <si>
    <t>2/0112/25</t>
  </si>
  <si>
    <t>Žeňuchová Katarína, Doc., Mgr., PhD.</t>
  </si>
  <si>
    <t>Lexikografické dielo Ľ. V. Riznera - edícia rukopisného prameňa.</t>
  </si>
  <si>
    <t>2/0006/25</t>
  </si>
  <si>
    <t>Žeňuch Peter, prof., PhDr., DrSc.</t>
  </si>
  <si>
    <t>Jazykovo-kultúrne kontexty myslenia v cyrilských rukopisných spevníkoch z 18. a 19. storočia na Slovensku: monografia</t>
  </si>
  <si>
    <t>2/0019/25</t>
  </si>
  <si>
    <t>Studeničová Hana, Mgr., PhD.</t>
  </si>
  <si>
    <t>Repertoár - inštitúcie - premeny: hudobná kultúra na Slovensku od stredoveku do roku 1650</t>
  </si>
  <si>
    <t>2/0032/24</t>
  </si>
  <si>
    <t>Habaj Michal, Mgr., PhD.</t>
  </si>
  <si>
    <t>Modernizmus a modernizmy. Variácie, tranzície, prieniky</t>
  </si>
  <si>
    <t>2/0031/25</t>
  </si>
  <si>
    <t>Petőczová Janka, PhDr., CSc.</t>
  </si>
  <si>
    <t>Networking a migrácia v hudobných dejinách Slovenska 17. – 19. storočia: stredoeurópske kontexty, regionálne špecifiká</t>
  </si>
  <si>
    <t>2/0135/25</t>
  </si>
  <si>
    <t>Mišovic Karol, doc., Mgr. art., PhD.</t>
  </si>
  <si>
    <t>Sivé normalizačné (?). Diskurz o stereotypoch v nazeraní na slovenské divadlo v 70. a 80. rokoch 20. storočia</t>
  </si>
  <si>
    <t>2/0039/25</t>
  </si>
  <si>
    <t>Grúň Daniel, Doc., PhD.</t>
  </si>
  <si>
    <t>Transregionálne, národné a horizontálne dejiny umenia druhej polovice 20. storočia</t>
  </si>
  <si>
    <t>2/0026/24</t>
  </si>
  <si>
    <t>Valentová Iveta, Mgr., PhD.</t>
  </si>
  <si>
    <t>Lexika slovenských terénnych názvov – 2. časť</t>
  </si>
  <si>
    <t>2/0027/25</t>
  </si>
  <si>
    <t>Janočková Nicol, Mgr., PhD.</t>
  </si>
  <si>
    <t>Slovník súčasného slovenského jazyka – 8. etapa (koncipovanie a redigovanie slovníkových hesiel a s tým spojený lexikologicko-gramatický a korpusový výskum)</t>
  </si>
  <si>
    <t>2/0063/25</t>
  </si>
  <si>
    <t>Vaneková Oľga, Mgr., PhD.</t>
  </si>
  <si>
    <t>Funkcie a intencionalita textov staršej slovenskej literatúry</t>
  </si>
  <si>
    <t>2/0127/24</t>
  </si>
  <si>
    <t>Ščepán Michal, Mgr.,PhD.</t>
  </si>
  <si>
    <t>Identita a pamäť v hudbe 20. storočia: metamorfózy a interakcie</t>
  </si>
  <si>
    <t>2/0031/26</t>
  </si>
  <si>
    <t>Bucková Martina, Mgr., PhD.</t>
  </si>
  <si>
    <t>Človek, jazyk a spoločnosť v priestore a čase: križovatky významov v kultúrach Ázie, Afriky a Oceánie.</t>
  </si>
  <si>
    <t>2/0047/26</t>
  </si>
  <si>
    <t>Vydrová Jaroslava, doc. Mgr., PhD.</t>
  </si>
  <si>
    <t>Fenomenologická reflexia súčasného umenia v situácii neskorej modernity</t>
  </si>
  <si>
    <t>2/0052/26</t>
  </si>
  <si>
    <t>Mikuláš Roman, Mgr., PhD.</t>
  </si>
  <si>
    <t>Apórie výskumu ľudskej pamäti v literárnej vede a vedách o živote</t>
  </si>
  <si>
    <t>2/0082/26</t>
  </si>
  <si>
    <t>Marinčák Šimon, Doc., PaedDr., ThDr., PhD.</t>
  </si>
  <si>
    <t>Miestopis byzantsko-slovanskej kultúry na východnom Slovensku na základe hudobno-liturgických a administratívnych prameňov</t>
  </si>
  <si>
    <t>2/0085/26</t>
  </si>
  <si>
    <t>Smatana Miloslav, PaedDr., CSc.</t>
  </si>
  <si>
    <t xml:space="preserve">Slovník slovenských nárečí IV. – 2. etapa </t>
  </si>
  <si>
    <t>2/0103/26</t>
  </si>
  <si>
    <t>Knopová Elena, doc. PhDr., PhD.</t>
  </si>
  <si>
    <t>Divadlo ako program</t>
  </si>
  <si>
    <t>2/0118/26</t>
  </si>
  <si>
    <t>Chochol Martin, Mgr., PhD.</t>
  </si>
  <si>
    <t>Slovanský jazykový atlas (slovenská účasť na medzinárodnom projekte) II</t>
  </si>
  <si>
    <t>2/0128/26</t>
  </si>
  <si>
    <t>Urbancová Hana, prof. PhDr., DrSc.</t>
  </si>
  <si>
    <t>Slovenská ľudová pieseň v 20. storočí</t>
  </si>
  <si>
    <t>2/0138/26</t>
  </si>
  <si>
    <t>Zubko Peter, prof. PhDr. ThDr., PhD.</t>
  </si>
  <si>
    <t>Gaboltovský korpus kázní (1776 - 1829). Sonda do slovenskej kázňovej kultúry.</t>
  </si>
  <si>
    <t>2/0181/26</t>
  </si>
  <si>
    <t>Gregorová Lucia, Mgr., PhD.</t>
  </si>
  <si>
    <t>Radikálna muzeológia a súčasné umenie: Postsekulárne stratégie reprezentácie a prepisovania dejín umenia v strednej a východnej Európe v globálnom kontexte</t>
  </si>
  <si>
    <t>2/0002/25</t>
  </si>
  <si>
    <t>Zhang Cziráková Daniela, Mgr, PhD</t>
  </si>
  <si>
    <t>Súčasné čínske umenie, predovšetkým abstraktná a semiabstraktná maľba tušom a kaligrafia, v medzinárodnom kontexte</t>
  </si>
  <si>
    <t>1/0008/24</t>
  </si>
  <si>
    <t>Gajdošová Katarína, Mgr., PhD / vedúca Veselá Dagmar, Mgr., PhD.</t>
  </si>
  <si>
    <t>Aktuálne trendy emocionálno-expresívneho lexikónu v slovensko-francúzskej kontrastívnej perspektíve</t>
  </si>
  <si>
    <t>1/0360/25</t>
  </si>
  <si>
    <t>Valentová  Iveta, Mgr., PhD. / vedúci Závodný Andrej, doc. PaedDr., PhD.</t>
  </si>
  <si>
    <t>Slovenská onomastická terminológia v medzinárodnom kontexte a komparácii</t>
  </si>
  <si>
    <t>1/0090/26</t>
  </si>
  <si>
    <t>Wachtarczyková  Jana, Mgr., PhD. / vedúci Ološtiak Martin, prof. Mgr., PhD.</t>
  </si>
  <si>
    <t>Slovotvorná a morfematická štruktúra slovenského slova IV. (onomaziologické a medzijazykové aspekty)</t>
  </si>
  <si>
    <t>1/0265/26</t>
  </si>
  <si>
    <t>Navrátil  Martin, Mgr., PhD. / vedúca Rácová Veronika, doc. Mgr., PhD.</t>
  </si>
  <si>
    <t xml:space="preserve">Pamäť textov. Edičné a textologické stratégie na slovenskom knižnom trhu v 20. storočí </t>
  </si>
  <si>
    <t>2/0003/23</t>
  </si>
  <si>
    <t>Obadi Saleh Mothana, prof. Ing., PhD.</t>
  </si>
  <si>
    <t>EkÚ SAV, v. v. i.</t>
  </si>
  <si>
    <t>Vplyv politicko-ekonomických udalostí vo svetovom prostredí na ceny energie a energetickú bezpečnosť EÚ: implikácie pre Slovenskú republiku</t>
  </si>
  <si>
    <t>2/0042/23</t>
  </si>
  <si>
    <t>Jeck Tomáš, Ing., PhD.</t>
  </si>
  <si>
    <t>Hodnotenie dynamiky a charakteru zmien v slovenskej ekonomike v prudko sa meniacom externom prostredí</t>
  </si>
  <si>
    <t>2/0060/23</t>
  </si>
  <si>
    <t>Hošoff Boris, Ing., PhD.</t>
  </si>
  <si>
    <t>Konvergencia a polarizácia vo svetovej ekonomike</t>
  </si>
  <si>
    <t>2/0066/25</t>
  </si>
  <si>
    <t>Gábriš Tomáš, prof. JUDr., PhD., LLM</t>
  </si>
  <si>
    <t>ÚŠaP SAV, v. v. i.</t>
  </si>
  <si>
    <t>Teória dejín štátu a práva : Prehodnotenie právnej historiografie ako právnickej disciplíny</t>
  </si>
  <si>
    <t>2/0008/25</t>
  </si>
  <si>
    <t>Berdisová Lucia, Mgr., Mgr., PhD., LL.M.</t>
  </si>
  <si>
    <t>Interpretácia v práve</t>
  </si>
  <si>
    <t>2/0049/25</t>
  </si>
  <si>
    <t>Zlocha Ľubomír, JUDr., PhD.</t>
  </si>
  <si>
    <t>Efektivita právnych prostriedkov ochrany proti nekalej súťaži a procesnoprávne aspekty ich uplatňovania</t>
  </si>
  <si>
    <t>2/0146/25</t>
  </si>
  <si>
    <t>Janáč Viliam, JUDr., PhD.</t>
  </si>
  <si>
    <t>Zamestnanecký program odmeňovania akciami spoločnosti (ESOP)</t>
  </si>
  <si>
    <t>2/0090/25</t>
  </si>
  <si>
    <t>Fabo Brian, Mgr., MA, PhD.</t>
  </si>
  <si>
    <t>Digitálna transformácia slovenského trhu práce</t>
  </si>
  <si>
    <t>2/0124/24</t>
  </si>
  <si>
    <t>Košťálová Zuzana, Ing., PhD.</t>
  </si>
  <si>
    <t>Modelovanie kumulácie rizík a nerovnováh vo finančnom sektore.</t>
  </si>
  <si>
    <t>2/0165/24</t>
  </si>
  <si>
    <t>König Brian, doc., Ing., PhD.</t>
  </si>
  <si>
    <t>Distribučné dopady fiktívnej fakturácie v medzinárodnom obchode so službami</t>
  </si>
  <si>
    <t>2/0172/24</t>
  </si>
  <si>
    <t>Páleník Viliam, RNDr., PhD.</t>
  </si>
  <si>
    <t>Neklasický pohľad na migráciu a ekonomiku. Hodnotenie vplyvu migrácie na blahobyt domácností prostredníctvom ukazovateľov inkluzívneho rastu</t>
  </si>
  <si>
    <t>2/0139/26</t>
  </si>
  <si>
    <t>Moravcová Michala, Ing., PhD</t>
  </si>
  <si>
    <t>Prepojenie klimatických zmien a trhových rizík: Skúmanie vplyvu prírodných katastrof na volatilitu a výnosy akcií</t>
  </si>
  <si>
    <t>2/0162/26</t>
  </si>
  <si>
    <t>Lichner Ivan, Ing., PhD.</t>
  </si>
  <si>
    <t>Dlhodobý kontext migračných procesov a ich aktuálne trendy</t>
  </si>
  <si>
    <t>1/0034/23</t>
  </si>
  <si>
    <t>Pauhofová  Iveta, doc. Ing., CSc. / vedúci Želinský Tomáš, doc. Ing., PhD.</t>
  </si>
  <si>
    <t>Metodické a empirické aspekty merania subjektívneho blahobytu</t>
  </si>
  <si>
    <t>1/0645/26</t>
  </si>
  <si>
    <t>Štefánik  Miroslav, Mgr., PhD. / vedúci Lafférs Lukáš, doc. Mgr., PhD.</t>
  </si>
  <si>
    <t>Kauzálna inferencia v ekonometrických modeloch</t>
  </si>
  <si>
    <t>1/0182/24</t>
  </si>
  <si>
    <t>Domonkos Tomáš, doc., Ing., PhD. / vedúca Fedorová Katarína, JUDr., PhD., LL.M.</t>
  </si>
  <si>
    <t xml:space="preserve">Prínosy a náklady osobitného postavenia vybraných kategórii poistencov verejného zdravotného poistenia v kontexte zdravotnej a sociálnej politiky  </t>
  </si>
  <si>
    <t>Celkový počet</t>
  </si>
  <si>
    <t>k</t>
  </si>
  <si>
    <t>Dremencov Eliahu, MMedSc, DrSc.</t>
  </si>
  <si>
    <t>Ščepka Tomáš, Ing., PhD.</t>
  </si>
  <si>
    <t>Koncepcie kultúry a národa v slovenskom filozofickom a politickom myslení 19. a 20. storočia: iniciatívy, polemiky, kritika.</t>
  </si>
  <si>
    <t>ArÚ SAV, v. v. i. počet proj.</t>
  </si>
  <si>
    <t>AsÚ SAV, v. v. i. počet proj.</t>
  </si>
  <si>
    <t>BMC SAV, v. v. i., NbÚ počet proj.</t>
  </si>
  <si>
    <t>BMC SAV, v. v. i., ÚEE počet proj.</t>
  </si>
  <si>
    <t>BMC SAV, v. v. i., ÚEO počet proj.</t>
  </si>
  <si>
    <t>BMC SAV, v. v. i., ÚKTV počet proj.</t>
  </si>
  <si>
    <t>BMC SAV, v. v. i., VÚ počet proj.</t>
  </si>
  <si>
    <t>CBRB SAV, v. v. i., BoÚ počet proj.</t>
  </si>
  <si>
    <t>CBRB SAV, v. v. i., ÚGBR počet proj.</t>
  </si>
  <si>
    <t>CBv SAV, v. v. i., ÚBGŽ počet proj.</t>
  </si>
  <si>
    <t>CBv SAV, v. v. i., ÚFHZ počet proj.</t>
  </si>
  <si>
    <t>CBv SAV, v. v. i., ÚMFG počet proj.</t>
  </si>
  <si>
    <t>CEM SAV, v. v. i., ÚExFT počet proj.</t>
  </si>
  <si>
    <t>CEM SAV, v. v. i., ÚNPF počet proj.</t>
  </si>
  <si>
    <t>CEM SAV, v. v. i., ÚVS počet proj.</t>
  </si>
  <si>
    <t>CEMEA SAV, v. v. i. počet proj.</t>
  </si>
  <si>
    <t>CSPV SAV, v. v. i., PrÚ počet proj.</t>
  </si>
  <si>
    <t>CSPV SAV, v. v. i., SvÚ počet proj.</t>
  </si>
  <si>
    <t>CSPV SAV, v. v. i., ÚEP počet proj.</t>
  </si>
  <si>
    <t>CVU SAV - ÚDFV počet proj.</t>
  </si>
  <si>
    <t>CVU SAV, v. v. i., ÚDU  počet proj.</t>
  </si>
  <si>
    <t>EkÚ SAV, v. v. i. počet proj.</t>
  </si>
  <si>
    <t>ElÚ SAV, v. v. i. počet proj.</t>
  </si>
  <si>
    <t>FiÚ SAV, v. v. i. počet proj.</t>
  </si>
  <si>
    <t>FyÚ SAV, v. v. i. počet proj.</t>
  </si>
  <si>
    <t>GgÚ SAV, v. v. i. počet proj.</t>
  </si>
  <si>
    <t>HÚ SAV, v. v. i. počet proj.</t>
  </si>
  <si>
    <t>CHÚ SAV, v. v. i. počet proj.</t>
  </si>
  <si>
    <t>JÚĽŠ SAV, v. v. i. počet proj.</t>
  </si>
  <si>
    <t>MÚ SAV, v. v. i. počet proj.</t>
  </si>
  <si>
    <t>NiÚ SAV, v. v. i. počet proj.</t>
  </si>
  <si>
    <t>PaÚ SAV, v. v. i. počet proj.</t>
  </si>
  <si>
    <t>SoÚ SAV, v. v. i. počet proj.</t>
  </si>
  <si>
    <t>SÚJS SAV, v. v. i. počet proj.</t>
  </si>
  <si>
    <t>ÚACH SAV, v. v. i. počet proj.</t>
  </si>
  <si>
    <t>ÚEF SAV, v. v. i. počet proj.</t>
  </si>
  <si>
    <t>ÚEL SAV, v. v. i. počet proj.</t>
  </si>
  <si>
    <t>ÚESA SAV, v. v. i. počet proj.</t>
  </si>
  <si>
    <t>ÚGt SAV, v. v. i. počet proj.</t>
  </si>
  <si>
    <t>ÚH SAV, v. v. i. počet proj.</t>
  </si>
  <si>
    <t>ÚHV SAV, v. v. i. počet proj.</t>
  </si>
  <si>
    <t>ÚI SAV, v. v. i. počet proj.</t>
  </si>
  <si>
    <t>ÚKE SAV, v. v. i. počet proj.</t>
  </si>
  <si>
    <t>ÚM SAV, v. v. i. počet proj.</t>
  </si>
  <si>
    <t>ÚMB SAV, v. v. i. počet proj.</t>
  </si>
  <si>
    <t>ÚMMS SAV, v. v. i. počet proj.</t>
  </si>
  <si>
    <t>ÚMV SAV, v. v. i. počet proj.</t>
  </si>
  <si>
    <t>ÚO SAV, v. v. i. počet proj.</t>
  </si>
  <si>
    <t>ÚPo SAV, v. v. i. počet proj.</t>
  </si>
  <si>
    <t>ÚPV SAV, v. v. i. počet proj.</t>
  </si>
  <si>
    <t>ÚSlL SAV, v. v. i. počet proj.</t>
  </si>
  <si>
    <t>ÚSTARCH SAV, v. v. i. počet proj.</t>
  </si>
  <si>
    <t>ÚSvL SAV, v. v. i. počet proj.</t>
  </si>
  <si>
    <t>ÚŠaP SAV, v. v. i. počet proj.</t>
  </si>
  <si>
    <t>ÚVSK SAV, v. v. i. počet proj.</t>
  </si>
  <si>
    <t>ÚVZ SAV, v. v. i., GfO počet proj.</t>
  </si>
  <si>
    <t>ÚVZ SAV, v. v. i., GlO počet proj.</t>
  </si>
  <si>
    <t>ÚZ SAV, v. v. i. počet proj.</t>
  </si>
  <si>
    <t>AsÚ SAV, v. v. i. pridelené BV</t>
  </si>
  <si>
    <t>BMC SAV, v. v. i., NbÚ pridelené BV</t>
  </si>
  <si>
    <t>BMC SAV, v. v. i., ÚEE pridelené BV</t>
  </si>
  <si>
    <t>BMC SAV, v. v. i., ÚEO pridelené BV</t>
  </si>
  <si>
    <t>BMC SAV, v. v. i., ÚKTV pridelené BV</t>
  </si>
  <si>
    <t>BMC SAV, v. v. i., VÚ pridelené BV</t>
  </si>
  <si>
    <t>CBRB SAV, v. v. i., BoÚ pridelené BV</t>
  </si>
  <si>
    <t>CBRB SAV, v. v. i., ÚGBR pridelené BV</t>
  </si>
  <si>
    <t>CBv SAV, v. v. i., ÚBGŽ pridelené BV</t>
  </si>
  <si>
    <t>CBv SAV, v. v. i., ÚFHZ pridelené BV</t>
  </si>
  <si>
    <t>CBv SAV, v. v. i., ÚMFG pridelené BV</t>
  </si>
  <si>
    <t>CEM SAV, v. v. i., ÚExFT pridelené BV</t>
  </si>
  <si>
    <t>CEM SAV, v. v. i., ÚNPF pridelené BV</t>
  </si>
  <si>
    <t>CEM SAV, v. v. i., ÚVS pridelené BV</t>
  </si>
  <si>
    <t>CEMEA SAV, v. v. i. pridelené BV</t>
  </si>
  <si>
    <t>CSPV SAV, v. v. i., PrÚ pridelené BV</t>
  </si>
  <si>
    <t>CSPV SAV, v. v. i., SvÚ pridelené BV</t>
  </si>
  <si>
    <t>CSPV SAV, v. v. i., ÚEP pridelené BV</t>
  </si>
  <si>
    <t>CVU SAV - ÚDFV pridelené BV</t>
  </si>
  <si>
    <t>CVU SAV, v. v. i., ÚDU  pridelené BV</t>
  </si>
  <si>
    <t>EkÚ SAV, v. v. i. pridelené BV</t>
  </si>
  <si>
    <t>ElÚ SAV, v. v. i. pridelené BV</t>
  </si>
  <si>
    <t>FiÚ SAV, v. v. i. pridelené BV</t>
  </si>
  <si>
    <t>FyÚ SAV, v. v. i. pridelené BV</t>
  </si>
  <si>
    <t>GgÚ SAV, v. v. i. pridelené BV</t>
  </si>
  <si>
    <t>HÚ SAV, v. v. i. pridelené BV</t>
  </si>
  <si>
    <t>CHÚ SAV, v. v. i. pridelené BV</t>
  </si>
  <si>
    <t>JÚĽŠ SAV, v. v. i. pridelené BV</t>
  </si>
  <si>
    <t>MÚ SAV, v. v. i. pridelené BV</t>
  </si>
  <si>
    <t>NiÚ SAV, v. v. i. pridelené BV</t>
  </si>
  <si>
    <t>PaÚ SAV, v. v. i. pridelené BV</t>
  </si>
  <si>
    <t>SoÚ SAV, v. v. i. pridelené BV</t>
  </si>
  <si>
    <t>SÚJS SAV, v. v. i. pridelené BV</t>
  </si>
  <si>
    <t>ÚACH SAV, v. v. i. pridelené BV</t>
  </si>
  <si>
    <t>ÚEF SAV, v. v. i. pridelené BV</t>
  </si>
  <si>
    <t>ÚEL SAV, v. v. i. pridelené BV</t>
  </si>
  <si>
    <t>ÚESA SAV, v. v. i. pridelené BV</t>
  </si>
  <si>
    <t>ÚGt SAV, v. v. i. pridelené BV</t>
  </si>
  <si>
    <t>ÚH SAV, v. v. i. pridelené BV</t>
  </si>
  <si>
    <t>ÚHV SAV, v. v. i. pridelené BV</t>
  </si>
  <si>
    <t>ÚI SAV, v. v. i. pridelené BV</t>
  </si>
  <si>
    <t>ÚKE SAV, v. v. i. pridelené BV</t>
  </si>
  <si>
    <t>ÚM SAV, v. v. i. pridelené BV</t>
  </si>
  <si>
    <t>ÚMB SAV, v. v. i. pridelené BV</t>
  </si>
  <si>
    <t>ÚMMS SAV, v. v. i. pridelené BV</t>
  </si>
  <si>
    <t>ÚMV SAV, v. v. i. pridelené BV</t>
  </si>
  <si>
    <t>ÚO SAV, v. v. i. pridelené BV</t>
  </si>
  <si>
    <t>ÚPo SAV, v. v. i. pridelené BV</t>
  </si>
  <si>
    <t>ÚPV SAV, v. v. i. pridelené BV</t>
  </si>
  <si>
    <t>ÚSlL SAV, v. v. i. pridelené BV</t>
  </si>
  <si>
    <t>ÚSTARCH SAV, v. v. i. pridelené BV</t>
  </si>
  <si>
    <t>ÚSvL SAV, v. v. i. pridelené BV</t>
  </si>
  <si>
    <t>ÚŠaP SAV, v. v. i. pridelené BV</t>
  </si>
  <si>
    <t>ÚVSK SAV, v. v. i. pridelené BV</t>
  </si>
  <si>
    <t>ÚVZ SAV, v. v. i., GfO pridelené BV</t>
  </si>
  <si>
    <t>ÚVZ SAV, v. v. i., GlO pridelené BV</t>
  </si>
  <si>
    <t>ArÚ SAV, v. v. i. pridelené BV</t>
  </si>
  <si>
    <t>BMC SAV, v. v. i. pridelené BV</t>
  </si>
  <si>
    <t>BMC SAV, v. v. i. počet proj.</t>
  </si>
  <si>
    <t>CBRB SAV, v. v. i.  počet proj.</t>
  </si>
  <si>
    <t>CBRB SAV, v. v. i.  pridelené BV</t>
  </si>
  <si>
    <t>CBv SAV, v. v. i. počet proj.</t>
  </si>
  <si>
    <t>CBv SAV, v. v. i. pridelené BV</t>
  </si>
  <si>
    <t>CEM SAV, v. v. i. počet proj.</t>
  </si>
  <si>
    <t>CEM SAV, v. v. i. pridelené BV</t>
  </si>
  <si>
    <t>CSPV SAV, v. v. i. počet proj.</t>
  </si>
  <si>
    <t>CSPV SAV, v. v. i. pridelené BV</t>
  </si>
  <si>
    <t>CVU SAV, v. v. i.  počet proj.</t>
  </si>
  <si>
    <t>CVU SAV, v. v. i.  pridelené BV</t>
  </si>
  <si>
    <t>ÚVZ SAV, v. v. i. počet proj.</t>
  </si>
  <si>
    <t>ÚVZ SAV, v. v. i. pridelené BV</t>
  </si>
  <si>
    <t>Bednár Peter, PhDr., CSc.</t>
  </si>
  <si>
    <t>*</t>
  </si>
  <si>
    <t xml:space="preserve"> spoločné projekty, na ktoré poskytuje dotáciu aj MŠVVaM SR (spoluriešitelia sú z verejnej VŠ)</t>
  </si>
  <si>
    <t>názov projektu</t>
  </si>
  <si>
    <t>požiadavka</t>
  </si>
  <si>
    <t>pridelené prostriedky (€)</t>
  </si>
  <si>
    <t>resp. zástupca vedúceho projektu (z)</t>
  </si>
  <si>
    <t>počet rieš. projektu</t>
  </si>
  <si>
    <t xml:space="preserve">vedúci projektu (v)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</si>
</sst>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rgb="FF9C6500"/>
      <name val="Aptos Narrow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z val="1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002060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25" fillId="0" borderId="0"/>
    <xf numFmtId="0" fontId="26" fillId="0" borderId="0"/>
    <xf numFmtId="0" fontId="25" fillId="0" borderId="0"/>
  </cellStyleXfs>
  <cellXfs count="306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3" fillId="0" borderId="13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/>
    </xf>
    <xf numFmtId="0" fontId="23" fillId="0" borderId="13" xfId="0" applyFont="1" applyBorder="1" applyAlignment="1" applyProtection="1">
      <alignment horizontal="center" vertical="center"/>
      <protection locked="0"/>
    </xf>
    <xf numFmtId="2" fontId="23" fillId="0" borderId="13" xfId="0" applyNumberFormat="1" applyFont="1" applyBorder="1" applyAlignment="1" applyProtection="1">
      <alignment vertical="center"/>
      <protection locked="0"/>
    </xf>
    <xf numFmtId="1" fontId="23" fillId="0" borderId="13" xfId="0" applyNumberFormat="1" applyFont="1" applyBorder="1" applyAlignment="1" applyProtection="1">
      <alignment vertical="center"/>
      <protection locked="0"/>
    </xf>
    <xf numFmtId="1" fontId="24" fillId="0" borderId="13" xfId="0" applyNumberFormat="1" applyFont="1" applyBorder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2" fillId="0" borderId="13" xfId="0" applyNumberFormat="1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2" fontId="3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2" fillId="33" borderId="16" xfId="0" applyFont="1" applyFill="1" applyBorder="1" applyAlignment="1">
      <alignment horizontal="center" vertical="center"/>
    </xf>
    <xf numFmtId="0" fontId="2" fillId="33" borderId="19" xfId="0" applyFont="1" applyFill="1" applyBorder="1" applyAlignment="1">
      <alignment horizontal="center" vertical="center"/>
    </xf>
    <xf numFmtId="0" fontId="23" fillId="34" borderId="16" xfId="0" applyFont="1" applyFill="1" applyBorder="1" applyAlignment="1">
      <alignment horizontal="center" vertical="center"/>
    </xf>
    <xf numFmtId="1" fontId="23" fillId="34" borderId="16" xfId="0" applyNumberFormat="1" applyFont="1" applyFill="1" applyBorder="1" applyAlignment="1">
      <alignment horizontal="center" vertical="center"/>
    </xf>
    <xf numFmtId="1" fontId="23" fillId="34" borderId="19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35" borderId="16" xfId="0" applyFont="1" applyFill="1" applyBorder="1" applyAlignment="1">
      <alignment horizontal="center" vertical="center"/>
    </xf>
    <xf numFmtId="0" fontId="2" fillId="35" borderId="19" xfId="0" applyFont="1" applyFill="1" applyBorder="1" applyAlignment="1">
      <alignment horizontal="center" vertical="center"/>
    </xf>
    <xf numFmtId="0" fontId="2" fillId="36" borderId="16" xfId="0" applyFont="1" applyFill="1" applyBorder="1" applyAlignment="1">
      <alignment horizontal="center" vertical="center"/>
    </xf>
    <xf numFmtId="0" fontId="2" fillId="36" borderId="19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" fillId="34" borderId="15" xfId="0" applyFont="1" applyFill="1" applyBorder="1" applyAlignment="1">
      <alignment vertical="center"/>
    </xf>
    <xf numFmtId="0" fontId="2" fillId="34" borderId="16" xfId="0" applyFont="1" applyFill="1" applyBorder="1" applyAlignment="1">
      <alignment vertical="center"/>
    </xf>
    <xf numFmtId="0" fontId="2" fillId="34" borderId="16" xfId="0" applyFont="1" applyFill="1" applyBorder="1" applyAlignment="1">
      <alignment horizontal="center" vertical="center"/>
    </xf>
    <xf numFmtId="2" fontId="2" fillId="34" borderId="16" xfId="0" applyNumberFormat="1" applyFont="1" applyFill="1" applyBorder="1" applyAlignment="1">
      <alignment vertical="center"/>
    </xf>
    <xf numFmtId="0" fontId="22" fillId="34" borderId="16" xfId="0" applyFont="1" applyFill="1" applyBorder="1" applyAlignment="1">
      <alignment vertical="center"/>
    </xf>
    <xf numFmtId="0" fontId="2" fillId="34" borderId="17" xfId="0" applyFont="1" applyFill="1" applyBorder="1" applyAlignment="1">
      <alignment vertical="center"/>
    </xf>
    <xf numFmtId="0" fontId="2" fillId="34" borderId="18" xfId="0" applyFont="1" applyFill="1" applyBorder="1" applyAlignment="1">
      <alignment vertical="center"/>
    </xf>
    <xf numFmtId="0" fontId="2" fillId="34" borderId="19" xfId="0" applyFont="1" applyFill="1" applyBorder="1" applyAlignment="1">
      <alignment vertical="center"/>
    </xf>
    <xf numFmtId="0" fontId="2" fillId="34" borderId="19" xfId="0" applyFont="1" applyFill="1" applyBorder="1" applyAlignment="1">
      <alignment horizontal="center" vertical="center"/>
    </xf>
    <xf numFmtId="2" fontId="2" fillId="34" borderId="19" xfId="0" applyNumberFormat="1" applyFont="1" applyFill="1" applyBorder="1" applyAlignment="1">
      <alignment vertical="center"/>
    </xf>
    <xf numFmtId="0" fontId="22" fillId="34" borderId="19" xfId="0" applyFont="1" applyFill="1" applyBorder="1" applyAlignment="1">
      <alignment vertical="center"/>
    </xf>
    <xf numFmtId="0" fontId="2" fillId="34" borderId="20" xfId="0" applyFont="1" applyFill="1" applyBorder="1" applyAlignment="1">
      <alignment vertical="center"/>
    </xf>
    <xf numFmtId="0" fontId="23" fillId="0" borderId="3" xfId="0" applyFont="1" applyBorder="1" applyAlignment="1" applyProtection="1">
      <alignment horizontal="center" vertical="center"/>
      <protection locked="0"/>
    </xf>
    <xf numFmtId="0" fontId="2" fillId="37" borderId="16" xfId="0" applyFont="1" applyFill="1" applyBorder="1" applyAlignment="1">
      <alignment horizontal="center" vertical="center"/>
    </xf>
    <xf numFmtId="0" fontId="2" fillId="37" borderId="19" xfId="0" applyFont="1" applyFill="1" applyBorder="1" applyAlignment="1">
      <alignment horizontal="center" vertical="center"/>
    </xf>
    <xf numFmtId="0" fontId="23" fillId="34" borderId="16" xfId="0" applyFont="1" applyFill="1" applyBorder="1" applyAlignment="1" applyProtection="1">
      <alignment horizontal="center" vertical="center"/>
      <protection locked="0"/>
    </xf>
    <xf numFmtId="0" fontId="23" fillId="34" borderId="19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2" fontId="23" fillId="0" borderId="1" xfId="0" applyNumberFormat="1" applyFont="1" applyBorder="1" applyAlignment="1" applyProtection="1">
      <alignment vertical="center"/>
      <protection locked="0"/>
    </xf>
    <xf numFmtId="1" fontId="23" fillId="0" borderId="1" xfId="0" applyNumberFormat="1" applyFont="1" applyBorder="1" applyAlignment="1" applyProtection="1">
      <alignment vertical="center"/>
      <protection locked="0"/>
    </xf>
    <xf numFmtId="1" fontId="24" fillId="0" borderId="1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34" borderId="15" xfId="0" applyFont="1" applyFill="1" applyBorder="1" applyAlignment="1" applyProtection="1">
      <alignment vertical="center"/>
      <protection locked="0"/>
    </xf>
    <xf numFmtId="0" fontId="23" fillId="34" borderId="16" xfId="0" applyFont="1" applyFill="1" applyBorder="1" applyAlignment="1" applyProtection="1">
      <alignment vertical="center"/>
      <protection locked="0"/>
    </xf>
    <xf numFmtId="2" fontId="23" fillId="34" borderId="16" xfId="0" applyNumberFormat="1" applyFont="1" applyFill="1" applyBorder="1" applyAlignment="1" applyProtection="1">
      <alignment vertical="center"/>
      <protection locked="0"/>
    </xf>
    <xf numFmtId="1" fontId="23" fillId="34" borderId="16" xfId="0" applyNumberFormat="1" applyFont="1" applyFill="1" applyBorder="1" applyAlignment="1" applyProtection="1">
      <alignment vertical="center"/>
      <protection locked="0"/>
    </xf>
    <xf numFmtId="1" fontId="24" fillId="34" borderId="16" xfId="0" applyNumberFormat="1" applyFont="1" applyFill="1" applyBorder="1" applyAlignment="1" applyProtection="1">
      <alignment vertical="center"/>
      <protection locked="0"/>
    </xf>
    <xf numFmtId="0" fontId="24" fillId="34" borderId="16" xfId="0" applyFont="1" applyFill="1" applyBorder="1" applyAlignment="1" applyProtection="1">
      <alignment vertical="center"/>
      <protection locked="0"/>
    </xf>
    <xf numFmtId="0" fontId="23" fillId="34" borderId="18" xfId="0" applyFont="1" applyFill="1" applyBorder="1" applyAlignment="1" applyProtection="1">
      <alignment vertical="center"/>
      <protection locked="0"/>
    </xf>
    <xf numFmtId="0" fontId="23" fillId="34" borderId="19" xfId="0" applyFont="1" applyFill="1" applyBorder="1" applyAlignment="1" applyProtection="1">
      <alignment vertical="center"/>
      <protection locked="0"/>
    </xf>
    <xf numFmtId="2" fontId="23" fillId="34" borderId="19" xfId="0" applyNumberFormat="1" applyFont="1" applyFill="1" applyBorder="1" applyAlignment="1" applyProtection="1">
      <alignment vertical="center"/>
      <protection locked="0"/>
    </xf>
    <xf numFmtId="1" fontId="23" fillId="34" borderId="19" xfId="0" applyNumberFormat="1" applyFont="1" applyFill="1" applyBorder="1" applyAlignment="1" applyProtection="1">
      <alignment vertical="center"/>
      <protection locked="0"/>
    </xf>
    <xf numFmtId="1" fontId="24" fillId="34" borderId="19" xfId="0" applyNumberFormat="1" applyFont="1" applyFill="1" applyBorder="1" applyAlignment="1" applyProtection="1">
      <alignment vertical="center"/>
      <protection locked="0"/>
    </xf>
    <xf numFmtId="0" fontId="24" fillId="34" borderId="19" xfId="0" applyFont="1" applyFill="1" applyBorder="1" applyAlignment="1" applyProtection="1">
      <alignment vertical="center"/>
      <protection locked="0"/>
    </xf>
    <xf numFmtId="0" fontId="23" fillId="37" borderId="15" xfId="0" applyFont="1" applyFill="1" applyBorder="1" applyAlignment="1" applyProtection="1">
      <alignment vertical="center"/>
      <protection locked="0"/>
    </xf>
    <xf numFmtId="0" fontId="23" fillId="37" borderId="16" xfId="0" applyFont="1" applyFill="1" applyBorder="1" applyAlignment="1" applyProtection="1">
      <alignment vertical="center"/>
      <protection locked="0"/>
    </xf>
    <xf numFmtId="0" fontId="23" fillId="37" borderId="16" xfId="0" applyFont="1" applyFill="1" applyBorder="1" applyAlignment="1" applyProtection="1">
      <alignment horizontal="center" vertical="center"/>
      <protection locked="0"/>
    </xf>
    <xf numFmtId="2" fontId="23" fillId="37" borderId="16" xfId="0" applyNumberFormat="1" applyFont="1" applyFill="1" applyBorder="1" applyAlignment="1" applyProtection="1">
      <alignment vertical="center"/>
      <protection locked="0"/>
    </xf>
    <xf numFmtId="1" fontId="23" fillId="37" borderId="16" xfId="0" applyNumberFormat="1" applyFont="1" applyFill="1" applyBorder="1" applyAlignment="1" applyProtection="1">
      <alignment vertical="center"/>
      <protection locked="0"/>
    </xf>
    <xf numFmtId="1" fontId="24" fillId="37" borderId="16" xfId="0" applyNumberFormat="1" applyFont="1" applyFill="1" applyBorder="1" applyAlignment="1" applyProtection="1">
      <alignment vertical="center"/>
      <protection locked="0"/>
    </xf>
    <xf numFmtId="0" fontId="24" fillId="37" borderId="16" xfId="0" applyFont="1" applyFill="1" applyBorder="1" applyAlignment="1" applyProtection="1">
      <alignment vertical="center"/>
      <protection locked="0"/>
    </xf>
    <xf numFmtId="0" fontId="2" fillId="37" borderId="17" xfId="0" applyFont="1" applyFill="1" applyBorder="1" applyAlignment="1">
      <alignment vertical="center"/>
    </xf>
    <xf numFmtId="0" fontId="23" fillId="37" borderId="18" xfId="0" applyFont="1" applyFill="1" applyBorder="1" applyAlignment="1" applyProtection="1">
      <alignment vertical="center"/>
      <protection locked="0"/>
    </xf>
    <xf numFmtId="0" fontId="23" fillId="37" borderId="19" xfId="0" applyFont="1" applyFill="1" applyBorder="1" applyAlignment="1" applyProtection="1">
      <alignment vertical="center"/>
      <protection locked="0"/>
    </xf>
    <xf numFmtId="0" fontId="23" fillId="37" borderId="19" xfId="0" applyFont="1" applyFill="1" applyBorder="1" applyAlignment="1" applyProtection="1">
      <alignment horizontal="center" vertical="center"/>
      <protection locked="0"/>
    </xf>
    <xf numFmtId="2" fontId="23" fillId="37" borderId="19" xfId="0" applyNumberFormat="1" applyFont="1" applyFill="1" applyBorder="1" applyAlignment="1" applyProtection="1">
      <alignment vertical="center"/>
      <protection locked="0"/>
    </xf>
    <xf numFmtId="1" fontId="23" fillId="37" borderId="19" xfId="0" applyNumberFormat="1" applyFont="1" applyFill="1" applyBorder="1" applyAlignment="1" applyProtection="1">
      <alignment vertical="center"/>
      <protection locked="0"/>
    </xf>
    <xf numFmtId="1" fontId="24" fillId="37" borderId="19" xfId="0" applyNumberFormat="1" applyFont="1" applyFill="1" applyBorder="1" applyAlignment="1" applyProtection="1">
      <alignment vertical="center"/>
      <protection locked="0"/>
    </xf>
    <xf numFmtId="0" fontId="24" fillId="37" borderId="19" xfId="0" applyFont="1" applyFill="1" applyBorder="1" applyAlignment="1" applyProtection="1">
      <alignment vertical="center"/>
      <protection locked="0"/>
    </xf>
    <xf numFmtId="0" fontId="2" fillId="37" borderId="20" xfId="0" applyFont="1" applyFill="1" applyBorder="1" applyAlignment="1">
      <alignment vertical="center"/>
    </xf>
    <xf numFmtId="0" fontId="23" fillId="0" borderId="3" xfId="0" applyFont="1" applyBorder="1" applyAlignment="1" applyProtection="1">
      <alignment vertical="center"/>
      <protection locked="0"/>
    </xf>
    <xf numFmtId="2" fontId="23" fillId="0" borderId="3" xfId="0" applyNumberFormat="1" applyFont="1" applyBorder="1" applyAlignment="1" applyProtection="1">
      <alignment vertical="center"/>
      <protection locked="0"/>
    </xf>
    <xf numFmtId="1" fontId="23" fillId="0" borderId="3" xfId="0" applyNumberFormat="1" applyFont="1" applyBorder="1" applyAlignment="1" applyProtection="1">
      <alignment vertical="center"/>
      <protection locked="0"/>
    </xf>
    <xf numFmtId="1" fontId="24" fillId="0" borderId="3" xfId="0" applyNumberFormat="1" applyFont="1" applyBorder="1" applyAlignment="1" applyProtection="1">
      <alignment vertical="center"/>
      <protection locked="0"/>
    </xf>
    <xf numFmtId="2" fontId="2" fillId="0" borderId="3" xfId="0" applyNumberFormat="1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" fillId="38" borderId="16" xfId="0" applyFont="1" applyFill="1" applyBorder="1" applyAlignment="1">
      <alignment horizontal="center" vertical="center"/>
    </xf>
    <xf numFmtId="0" fontId="2" fillId="38" borderId="19" xfId="0" applyFont="1" applyFill="1" applyBorder="1" applyAlignment="1">
      <alignment horizontal="center" vertical="center"/>
    </xf>
    <xf numFmtId="1" fontId="23" fillId="0" borderId="0" xfId="0" applyNumberFormat="1" applyFont="1" applyAlignment="1">
      <alignment vertic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23" fillId="0" borderId="13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1" fontId="23" fillId="0" borderId="13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3" fillId="0" borderId="13" xfId="0" applyNumberFormat="1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1" fontId="2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" fontId="23" fillId="34" borderId="15" xfId="0" applyNumberFormat="1" applyFont="1" applyFill="1" applyBorder="1" applyAlignment="1">
      <alignment vertical="center"/>
    </xf>
    <xf numFmtId="1" fontId="23" fillId="34" borderId="16" xfId="0" applyNumberFormat="1" applyFont="1" applyFill="1" applyBorder="1" applyAlignment="1">
      <alignment vertical="center"/>
    </xf>
    <xf numFmtId="2" fontId="23" fillId="34" borderId="16" xfId="0" applyNumberFormat="1" applyFont="1" applyFill="1" applyBorder="1" applyAlignment="1">
      <alignment vertical="center"/>
    </xf>
    <xf numFmtId="0" fontId="23" fillId="34" borderId="16" xfId="0" applyFont="1" applyFill="1" applyBorder="1" applyAlignment="1">
      <alignment vertical="center"/>
    </xf>
    <xf numFmtId="1" fontId="23" fillId="34" borderId="18" xfId="0" applyNumberFormat="1" applyFont="1" applyFill="1" applyBorder="1" applyAlignment="1">
      <alignment vertical="center"/>
    </xf>
    <xf numFmtId="1" fontId="23" fillId="34" borderId="19" xfId="0" applyNumberFormat="1" applyFont="1" applyFill="1" applyBorder="1" applyAlignment="1">
      <alignment vertical="center"/>
    </xf>
    <xf numFmtId="2" fontId="23" fillId="34" borderId="19" xfId="0" applyNumberFormat="1" applyFont="1" applyFill="1" applyBorder="1" applyAlignment="1">
      <alignment vertical="center"/>
    </xf>
    <xf numFmtId="0" fontId="23" fillId="34" borderId="19" xfId="0" applyFont="1" applyFill="1" applyBorder="1" applyAlignment="1">
      <alignment vertical="center"/>
    </xf>
    <xf numFmtId="0" fontId="2" fillId="33" borderId="15" xfId="0" applyFont="1" applyFill="1" applyBorder="1" applyAlignment="1">
      <alignment vertical="center"/>
    </xf>
    <xf numFmtId="0" fontId="2" fillId="33" borderId="16" xfId="0" applyFont="1" applyFill="1" applyBorder="1" applyAlignment="1">
      <alignment vertical="center" wrapText="1"/>
    </xf>
    <xf numFmtId="0" fontId="2" fillId="33" borderId="16" xfId="0" applyFont="1" applyFill="1" applyBorder="1" applyAlignment="1">
      <alignment vertical="center"/>
    </xf>
    <xf numFmtId="2" fontId="2" fillId="33" borderId="16" xfId="0" applyNumberFormat="1" applyFont="1" applyFill="1" applyBorder="1" applyAlignment="1">
      <alignment vertical="center"/>
    </xf>
    <xf numFmtId="0" fontId="22" fillId="33" borderId="16" xfId="0" applyFont="1" applyFill="1" applyBorder="1" applyAlignment="1">
      <alignment vertical="center"/>
    </xf>
    <xf numFmtId="0" fontId="2" fillId="33" borderId="17" xfId="0" applyFont="1" applyFill="1" applyBorder="1" applyAlignment="1">
      <alignment vertical="center"/>
    </xf>
    <xf numFmtId="0" fontId="2" fillId="33" borderId="18" xfId="0" applyFont="1" applyFill="1" applyBorder="1" applyAlignment="1">
      <alignment vertical="center"/>
    </xf>
    <xf numFmtId="0" fontId="2" fillId="33" borderId="19" xfId="0" applyFont="1" applyFill="1" applyBorder="1" applyAlignment="1">
      <alignment vertical="center" wrapText="1"/>
    </xf>
    <xf numFmtId="0" fontId="2" fillId="33" borderId="19" xfId="0" applyFont="1" applyFill="1" applyBorder="1" applyAlignment="1">
      <alignment vertical="center"/>
    </xf>
    <xf numFmtId="2" fontId="2" fillId="33" borderId="19" xfId="0" applyNumberFormat="1" applyFont="1" applyFill="1" applyBorder="1" applyAlignment="1">
      <alignment vertical="center"/>
    </xf>
    <xf numFmtId="0" fontId="22" fillId="33" borderId="19" xfId="0" applyFont="1" applyFill="1" applyBorder="1" applyAlignment="1">
      <alignment vertical="center"/>
    </xf>
    <xf numFmtId="0" fontId="2" fillId="33" borderId="20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35" borderId="15" xfId="0" applyFont="1" applyFill="1" applyBorder="1" applyAlignment="1">
      <alignment vertical="center"/>
    </xf>
    <xf numFmtId="0" fontId="2" fillId="35" borderId="16" xfId="0" applyFont="1" applyFill="1" applyBorder="1" applyAlignment="1">
      <alignment vertical="center"/>
    </xf>
    <xf numFmtId="2" fontId="2" fillId="35" borderId="16" xfId="0" applyNumberFormat="1" applyFont="1" applyFill="1" applyBorder="1" applyAlignment="1">
      <alignment horizontal="right" vertical="center"/>
    </xf>
    <xf numFmtId="0" fontId="22" fillId="35" borderId="16" xfId="0" applyFont="1" applyFill="1" applyBorder="1" applyAlignment="1">
      <alignment vertical="center"/>
    </xf>
    <xf numFmtId="0" fontId="2" fillId="35" borderId="17" xfId="0" applyFont="1" applyFill="1" applyBorder="1" applyAlignment="1">
      <alignment vertical="center"/>
    </xf>
    <xf numFmtId="0" fontId="2" fillId="35" borderId="18" xfId="0" applyFont="1" applyFill="1" applyBorder="1" applyAlignment="1">
      <alignment vertical="center"/>
    </xf>
    <xf numFmtId="0" fontId="2" fillId="35" borderId="19" xfId="0" applyFont="1" applyFill="1" applyBorder="1" applyAlignment="1">
      <alignment vertical="center"/>
    </xf>
    <xf numFmtId="2" fontId="2" fillId="35" borderId="19" xfId="0" applyNumberFormat="1" applyFont="1" applyFill="1" applyBorder="1" applyAlignment="1">
      <alignment horizontal="right" vertical="center"/>
    </xf>
    <xf numFmtId="0" fontId="22" fillId="35" borderId="19" xfId="0" applyFont="1" applyFill="1" applyBorder="1" applyAlignment="1">
      <alignment vertical="center"/>
    </xf>
    <xf numFmtId="0" fontId="2" fillId="35" borderId="20" xfId="0" applyFont="1" applyFill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2" fontId="3" fillId="0" borderId="3" xfId="0" applyNumberFormat="1" applyFont="1" applyBorder="1" applyAlignment="1">
      <alignment horizontal="right" vertical="center" wrapText="1"/>
    </xf>
    <xf numFmtId="2" fontId="2" fillId="35" borderId="16" xfId="0" applyNumberFormat="1" applyFont="1" applyFill="1" applyBorder="1" applyAlignment="1">
      <alignment vertical="center"/>
    </xf>
    <xf numFmtId="2" fontId="2" fillId="35" borderId="19" xfId="0" applyNumberFormat="1" applyFont="1" applyFill="1" applyBorder="1" applyAlignment="1">
      <alignment vertical="center"/>
    </xf>
    <xf numFmtId="0" fontId="2" fillId="36" borderId="15" xfId="0" applyFont="1" applyFill="1" applyBorder="1" applyAlignment="1">
      <alignment vertical="center"/>
    </xf>
    <xf numFmtId="0" fontId="2" fillId="36" borderId="16" xfId="0" applyFont="1" applyFill="1" applyBorder="1" applyAlignment="1">
      <alignment vertical="center"/>
    </xf>
    <xf numFmtId="2" fontId="2" fillId="36" borderId="16" xfId="0" applyNumberFormat="1" applyFont="1" applyFill="1" applyBorder="1" applyAlignment="1">
      <alignment vertical="center"/>
    </xf>
    <xf numFmtId="0" fontId="22" fillId="36" borderId="16" xfId="0" applyFont="1" applyFill="1" applyBorder="1" applyAlignment="1">
      <alignment vertical="center"/>
    </xf>
    <xf numFmtId="0" fontId="2" fillId="36" borderId="17" xfId="0" applyFont="1" applyFill="1" applyBorder="1" applyAlignment="1">
      <alignment vertical="center"/>
    </xf>
    <xf numFmtId="0" fontId="2" fillId="36" borderId="18" xfId="0" applyFont="1" applyFill="1" applyBorder="1" applyAlignment="1">
      <alignment vertical="center"/>
    </xf>
    <xf numFmtId="0" fontId="2" fillId="36" borderId="19" xfId="0" applyFont="1" applyFill="1" applyBorder="1" applyAlignment="1">
      <alignment vertical="center"/>
    </xf>
    <xf numFmtId="2" fontId="2" fillId="36" borderId="19" xfId="0" applyNumberFormat="1" applyFont="1" applyFill="1" applyBorder="1" applyAlignment="1">
      <alignment vertical="center"/>
    </xf>
    <xf numFmtId="0" fontId="22" fillId="36" borderId="19" xfId="0" applyFont="1" applyFill="1" applyBorder="1" applyAlignment="1">
      <alignment vertical="center"/>
    </xf>
    <xf numFmtId="0" fontId="2" fillId="36" borderId="20" xfId="0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2" fontId="3" fillId="0" borderId="13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" fillId="35" borderId="16" xfId="0" applyFont="1" applyFill="1" applyBorder="1" applyAlignment="1">
      <alignment horizontal="left" vertical="center"/>
    </xf>
    <xf numFmtId="0" fontId="2" fillId="35" borderId="19" xfId="0" applyFont="1" applyFill="1" applyBorder="1" applyAlignment="1">
      <alignment horizontal="left" vertical="center"/>
    </xf>
    <xf numFmtId="0" fontId="2" fillId="36" borderId="16" xfId="0" applyFont="1" applyFill="1" applyBorder="1" applyAlignment="1">
      <alignment horizontal="left" vertical="center"/>
    </xf>
    <xf numFmtId="0" fontId="2" fillId="36" borderId="19" xfId="0" applyFont="1" applyFill="1" applyBorder="1" applyAlignment="1">
      <alignment horizontal="left" vertical="center"/>
    </xf>
    <xf numFmtId="1" fontId="22" fillId="36" borderId="19" xfId="0" applyNumberFormat="1" applyFont="1" applyFill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wrapText="1"/>
    </xf>
    <xf numFmtId="2" fontId="2" fillId="36" borderId="16" xfId="0" applyNumberFormat="1" applyFont="1" applyFill="1" applyBorder="1" applyAlignment="1">
      <alignment horizontal="right" vertical="center"/>
    </xf>
    <xf numFmtId="2" fontId="2" fillId="36" borderId="19" xfId="0" applyNumberFormat="1" applyFont="1" applyFill="1" applyBorder="1" applyAlignment="1">
      <alignment horizontal="right" vertical="center"/>
    </xf>
    <xf numFmtId="1" fontId="22" fillId="36" borderId="19" xfId="0" applyNumberFormat="1" applyFont="1" applyFill="1" applyBorder="1" applyAlignment="1">
      <alignment horizontal="right" vertical="center"/>
    </xf>
    <xf numFmtId="1" fontId="22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" fillId="37" borderId="15" xfId="0" applyFont="1" applyFill="1" applyBorder="1" applyAlignment="1">
      <alignment vertical="center"/>
    </xf>
    <xf numFmtId="0" fontId="2" fillId="37" borderId="16" xfId="0" applyFont="1" applyFill="1" applyBorder="1" applyAlignment="1">
      <alignment vertical="center"/>
    </xf>
    <xf numFmtId="2" fontId="2" fillId="37" borderId="16" xfId="0" applyNumberFormat="1" applyFont="1" applyFill="1" applyBorder="1" applyAlignment="1">
      <alignment vertical="center"/>
    </xf>
    <xf numFmtId="0" fontId="22" fillId="37" borderId="16" xfId="0" applyFont="1" applyFill="1" applyBorder="1" applyAlignment="1">
      <alignment vertical="center"/>
    </xf>
    <xf numFmtId="0" fontId="2" fillId="37" borderId="18" xfId="0" applyFont="1" applyFill="1" applyBorder="1" applyAlignment="1">
      <alignment vertical="center"/>
    </xf>
    <xf numFmtId="0" fontId="2" fillId="37" borderId="19" xfId="0" applyFont="1" applyFill="1" applyBorder="1" applyAlignment="1">
      <alignment vertical="center"/>
    </xf>
    <xf numFmtId="2" fontId="2" fillId="37" borderId="19" xfId="0" applyNumberFormat="1" applyFont="1" applyFill="1" applyBorder="1" applyAlignment="1">
      <alignment vertical="center"/>
    </xf>
    <xf numFmtId="1" fontId="22" fillId="37" borderId="19" xfId="0" applyNumberFormat="1" applyFont="1" applyFill="1" applyBorder="1" applyAlignment="1">
      <alignment vertical="center"/>
    </xf>
    <xf numFmtId="0" fontId="22" fillId="37" borderId="19" xfId="0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4" fillId="0" borderId="13" xfId="0" applyFont="1" applyBorder="1" applyAlignment="1">
      <alignment vertical="center" wrapText="1"/>
    </xf>
    <xf numFmtId="0" fontId="2" fillId="33" borderId="16" xfId="0" applyFont="1" applyFill="1" applyBorder="1" applyAlignment="1">
      <alignment horizontal="left" vertical="center"/>
    </xf>
    <xf numFmtId="0" fontId="2" fillId="33" borderId="19" xfId="0" applyFont="1" applyFill="1" applyBorder="1" applyAlignment="1">
      <alignment horizontal="left" vertical="center"/>
    </xf>
    <xf numFmtId="0" fontId="2" fillId="38" borderId="15" xfId="0" applyFont="1" applyFill="1" applyBorder="1" applyAlignment="1">
      <alignment vertical="center"/>
    </xf>
    <xf numFmtId="0" fontId="2" fillId="38" borderId="16" xfId="0" applyFont="1" applyFill="1" applyBorder="1" applyAlignment="1">
      <alignment vertical="center" wrapText="1"/>
    </xf>
    <xf numFmtId="0" fontId="2" fillId="38" borderId="16" xfId="0" applyFont="1" applyFill="1" applyBorder="1" applyAlignment="1">
      <alignment vertical="center"/>
    </xf>
    <xf numFmtId="2" fontId="2" fillId="38" borderId="16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0" fontId="2" fillId="38" borderId="17" xfId="0" applyFont="1" applyFill="1" applyBorder="1" applyAlignment="1">
      <alignment vertical="center"/>
    </xf>
    <xf numFmtId="0" fontId="2" fillId="38" borderId="18" xfId="0" applyFont="1" applyFill="1" applyBorder="1" applyAlignment="1">
      <alignment vertical="center"/>
    </xf>
    <xf numFmtId="0" fontId="2" fillId="38" borderId="19" xfId="0" applyFont="1" applyFill="1" applyBorder="1" applyAlignment="1">
      <alignment vertical="center" wrapText="1"/>
    </xf>
    <xf numFmtId="0" fontId="2" fillId="38" borderId="19" xfId="0" applyFont="1" applyFill="1" applyBorder="1" applyAlignment="1">
      <alignment vertical="center"/>
    </xf>
    <xf numFmtId="2" fontId="2" fillId="38" borderId="19" xfId="0" applyNumberFormat="1" applyFont="1" applyFill="1" applyBorder="1" applyAlignment="1">
      <alignment vertical="center"/>
    </xf>
    <xf numFmtId="1" fontId="22" fillId="38" borderId="19" xfId="0" applyNumberFormat="1" applyFont="1" applyFill="1" applyBorder="1" applyAlignment="1">
      <alignment vertical="center"/>
    </xf>
    <xf numFmtId="0" fontId="22" fillId="38" borderId="19" xfId="0" applyFont="1" applyFill="1" applyBorder="1" applyAlignment="1">
      <alignment vertical="center"/>
    </xf>
    <xf numFmtId="0" fontId="2" fillId="38" borderId="20" xfId="0" applyFont="1" applyFill="1" applyBorder="1" applyAlignment="1">
      <alignment vertical="center"/>
    </xf>
    <xf numFmtId="1" fontId="22" fillId="35" borderId="19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3" fillId="0" borderId="13" xfId="0" applyFont="1" applyBorder="1" applyAlignment="1" applyProtection="1">
      <alignment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2" fontId="23" fillId="0" borderId="3" xfId="0" applyNumberFormat="1" applyFont="1" applyBorder="1" applyAlignment="1" applyProtection="1">
      <alignment vertical="center" wrapText="1"/>
      <protection locked="0"/>
    </xf>
    <xf numFmtId="1" fontId="23" fillId="0" borderId="3" xfId="0" applyNumberFormat="1" applyFont="1" applyBorder="1" applyAlignment="1" applyProtection="1">
      <alignment vertical="center" wrapText="1"/>
      <protection locked="0"/>
    </xf>
    <xf numFmtId="1" fontId="24" fillId="0" borderId="3" xfId="0" applyNumberFormat="1" applyFont="1" applyBorder="1" applyAlignment="1" applyProtection="1">
      <alignment vertical="center" wrapText="1"/>
      <protection locked="0"/>
    </xf>
    <xf numFmtId="2" fontId="2" fillId="0" borderId="13" xfId="0" applyNumberFormat="1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2" fontId="23" fillId="0" borderId="13" xfId="0" applyNumberFormat="1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2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2" fontId="3" fillId="0" borderId="3" xfId="0" applyNumberFormat="1" applyFont="1" applyBorder="1" applyAlignment="1" applyProtection="1">
      <alignment vertical="center" wrapText="1"/>
      <protection locked="0"/>
    </xf>
    <xf numFmtId="1" fontId="3" fillId="0" borderId="3" xfId="0" applyNumberFormat="1" applyFont="1" applyBorder="1" applyAlignment="1" applyProtection="1">
      <alignment vertical="center" wrapText="1"/>
      <protection locked="0"/>
    </xf>
    <xf numFmtId="1" fontId="4" fillId="0" borderId="3" xfId="0" applyNumberFormat="1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2" fontId="3" fillId="0" borderId="13" xfId="0" applyNumberFormat="1" applyFont="1" applyBorder="1" applyAlignment="1" applyProtection="1">
      <alignment vertical="center" wrapText="1"/>
      <protection locked="0"/>
    </xf>
    <xf numFmtId="1" fontId="3" fillId="0" borderId="13" xfId="0" applyNumberFormat="1" applyFont="1" applyBorder="1" applyAlignment="1" applyProtection="1">
      <alignment vertical="center" wrapText="1"/>
      <protection locked="0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2" fontId="23" fillId="0" borderId="13" xfId="0" applyNumberFormat="1" applyFont="1" applyBorder="1" applyAlignment="1" applyProtection="1">
      <alignment vertical="center" wrapText="1"/>
      <protection locked="0"/>
    </xf>
    <xf numFmtId="1" fontId="23" fillId="0" borderId="13" xfId="0" applyNumberFormat="1" applyFont="1" applyBorder="1" applyAlignment="1" applyProtection="1">
      <alignment vertical="center" wrapText="1"/>
      <protection locked="0"/>
    </xf>
    <xf numFmtId="1" fontId="24" fillId="0" borderId="13" xfId="0" applyNumberFormat="1" applyFont="1" applyBorder="1" applyAlignment="1" applyProtection="1">
      <alignment vertical="center" wrapText="1"/>
      <protection locked="0"/>
    </xf>
    <xf numFmtId="2" fontId="23" fillId="0" borderId="1" xfId="0" applyNumberFormat="1" applyFont="1" applyBorder="1" applyAlignment="1" applyProtection="1">
      <alignment vertical="center" wrapText="1"/>
      <protection locked="0"/>
    </xf>
    <xf numFmtId="1" fontId="23" fillId="0" borderId="1" xfId="0" applyNumberFormat="1" applyFont="1" applyBorder="1" applyAlignment="1" applyProtection="1">
      <alignment vertical="center" wrapText="1"/>
      <protection locked="0"/>
    </xf>
    <xf numFmtId="1" fontId="24" fillId="0" borderId="1" xfId="0" applyNumberFormat="1" applyFont="1" applyBorder="1" applyAlignment="1" applyProtection="1">
      <alignment vertical="center" wrapText="1"/>
      <protection locked="0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" fontId="22" fillId="0" borderId="13" xfId="0" applyNumberFormat="1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" fontId="23" fillId="0" borderId="23" xfId="0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" fontId="23" fillId="0" borderId="29" xfId="0" applyNumberFormat="1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3" fillId="0" borderId="23" xfId="0" applyFont="1" applyBorder="1" applyAlignment="1" applyProtection="1">
      <alignment vertical="center"/>
      <protection locked="0"/>
    </xf>
    <xf numFmtId="0" fontId="23" fillId="0" borderId="27" xfId="0" applyFont="1" applyBorder="1" applyAlignment="1" applyProtection="1">
      <alignment vertical="center"/>
      <protection locked="0"/>
    </xf>
    <xf numFmtId="0" fontId="23" fillId="0" borderId="29" xfId="0" applyFont="1" applyBorder="1" applyAlignment="1" applyProtection="1">
      <alignment vertical="center"/>
      <protection locked="0"/>
    </xf>
    <xf numFmtId="1" fontId="24" fillId="0" borderId="0" xfId="0" applyNumberFormat="1" applyFont="1" applyAlignment="1" applyProtection="1">
      <alignment vertical="center"/>
      <protection locked="0"/>
    </xf>
    <xf numFmtId="0" fontId="23" fillId="0" borderId="27" xfId="0" applyFont="1" applyBorder="1" applyAlignment="1" applyProtection="1">
      <alignment vertical="center" wrapText="1"/>
      <protection locked="0"/>
    </xf>
    <xf numFmtId="0" fontId="2" fillId="0" borderId="28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1" fontId="23" fillId="0" borderId="23" xfId="0" applyNumberFormat="1" applyFont="1" applyBorder="1" applyAlignment="1">
      <alignment vertical="center" wrapText="1"/>
    </xf>
    <xf numFmtId="1" fontId="23" fillId="0" borderId="29" xfId="0" applyNumberFormat="1" applyFont="1" applyBorder="1" applyAlignment="1">
      <alignment vertical="center" wrapText="1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29" xfId="0" applyFont="1" applyBorder="1" applyAlignment="1" applyProtection="1">
      <alignment vertical="center" wrapText="1"/>
      <protection locked="0"/>
    </xf>
    <xf numFmtId="0" fontId="27" fillId="0" borderId="0" xfId="0" applyFont="1" applyAlignment="1">
      <alignment horizontal="left" vertical="center"/>
    </xf>
    <xf numFmtId="2" fontId="27" fillId="0" borderId="0" xfId="0" applyNumberFormat="1" applyFont="1" applyAlignment="1">
      <alignment horizontal="left" vertical="center"/>
    </xf>
    <xf numFmtId="1" fontId="27" fillId="0" borderId="0" xfId="0" applyNumberFormat="1" applyFont="1" applyAlignment="1">
      <alignment horizontal="left" vertical="center"/>
    </xf>
    <xf numFmtId="1" fontId="27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" fillId="39" borderId="30" xfId="0" applyFont="1" applyFill="1" applyBorder="1" applyAlignment="1">
      <alignment vertical="center"/>
    </xf>
    <xf numFmtId="0" fontId="2" fillId="39" borderId="31" xfId="0" applyFont="1" applyFill="1" applyBorder="1" applyAlignment="1">
      <alignment vertical="center"/>
    </xf>
    <xf numFmtId="0" fontId="2" fillId="39" borderId="21" xfId="0" applyFont="1" applyFill="1" applyBorder="1" applyAlignment="1">
      <alignment vertical="center"/>
    </xf>
    <xf numFmtId="0" fontId="2" fillId="39" borderId="22" xfId="0" applyFont="1" applyFill="1" applyBorder="1" applyAlignment="1">
      <alignment vertical="center"/>
    </xf>
    <xf numFmtId="0" fontId="2" fillId="39" borderId="32" xfId="0" applyFont="1" applyFill="1" applyBorder="1" applyAlignment="1">
      <alignment vertical="center"/>
    </xf>
    <xf numFmtId="0" fontId="2" fillId="39" borderId="33" xfId="0" applyFont="1" applyFill="1" applyBorder="1" applyAlignment="1">
      <alignment vertical="center"/>
    </xf>
    <xf numFmtId="0" fontId="2" fillId="39" borderId="2" xfId="0" applyFont="1" applyFill="1" applyBorder="1" applyAlignment="1">
      <alignment vertical="center"/>
    </xf>
    <xf numFmtId="0" fontId="2" fillId="39" borderId="2" xfId="0" applyFont="1" applyFill="1" applyBorder="1" applyAlignment="1">
      <alignment vertical="center" wrapText="1"/>
    </xf>
    <xf numFmtId="0" fontId="2" fillId="39" borderId="2" xfId="0" applyFont="1" applyFill="1" applyBorder="1" applyAlignment="1">
      <alignment horizontal="center" vertical="center"/>
    </xf>
    <xf numFmtId="0" fontId="2" fillId="39" borderId="1" xfId="0" applyFont="1" applyFill="1" applyBorder="1" applyAlignment="1">
      <alignment horizontal="center" vertical="center"/>
    </xf>
    <xf numFmtId="0" fontId="2" fillId="39" borderId="34" xfId="0" applyFont="1" applyFill="1" applyBorder="1" applyAlignment="1">
      <alignment vertical="center"/>
    </xf>
    <xf numFmtId="0" fontId="2" fillId="39" borderId="25" xfId="0" applyFont="1" applyFill="1" applyBorder="1" applyAlignment="1">
      <alignment horizontal="center" vertical="center"/>
    </xf>
    <xf numFmtId="0" fontId="2" fillId="39" borderId="14" xfId="0" applyFont="1" applyFill="1" applyBorder="1" applyAlignment="1">
      <alignment horizontal="center" vertical="center"/>
    </xf>
    <xf numFmtId="0" fontId="2" fillId="39" borderId="26" xfId="0" applyFont="1" applyFill="1" applyBorder="1" applyAlignment="1">
      <alignment horizontal="center" vertical="center"/>
    </xf>
  </cellXfs>
  <cellStyles count="46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- zvýraznenie1 2" xfId="36" xr:uid="{E5486976-9E44-4A2F-82EE-6DCC3E9B99DA}"/>
    <cellStyle name="60 % - zvýraznenie2 2" xfId="37" xr:uid="{5B91730B-E330-499D-8C77-F233F47B9ABC}"/>
    <cellStyle name="60 % - zvýraznenie3 2" xfId="38" xr:uid="{84A771B5-BB2D-4BD3-A910-700972BD45BE}"/>
    <cellStyle name="60 % - zvýraznenie4 2" xfId="39" xr:uid="{A1C17A25-A992-4F07-AA92-9318C92999F3}"/>
    <cellStyle name="60 % - zvýraznenie5 2" xfId="40" xr:uid="{6034D313-E675-4AB9-AA77-CE46C5EAAF35}"/>
    <cellStyle name="60 % - zvýraznenie6 2" xfId="41" xr:uid="{4BB9A0B8-7759-41F7-A4FD-66EA0CDE6A7E}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 2" xfId="35" xr:uid="{E217863B-137E-4B2B-BAEB-59714417FC9D}"/>
    <cellStyle name="Normálna" xfId="0" builtinId="0"/>
    <cellStyle name="Normálna 2" xfId="42" xr:uid="{8B6F3193-27B1-476F-99F1-2B3AD8DE87D2}"/>
    <cellStyle name="Normálna 3" xfId="43" xr:uid="{052C0E6C-FCDF-4804-882D-3CCB0DF60F87}"/>
    <cellStyle name="Normálna 4" xfId="45" xr:uid="{0100042E-79A4-4563-9AB9-22CE5D0311FD}"/>
    <cellStyle name="normálne_Hárok1" xfId="44" xr:uid="{A0369DA9-9240-48D8-A50D-9650AE2B0B45}"/>
    <cellStyle name="Poznámka" xfId="14" builtinId="10" customBuiltin="1"/>
    <cellStyle name="Prepojená bunka" xfId="11" builtinId="24" customBuiltin="1"/>
    <cellStyle name="Spolu" xfId="16" builtinId="25" customBuiltin="1"/>
    <cellStyle name="Text upozornenia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D562D-2659-4058-8F8A-DDF1433AF79F}">
  <dimension ref="A1:O756"/>
  <sheetViews>
    <sheetView tabSelected="1" workbookViewId="0">
      <selection activeCell="M34" sqref="M1:U1048576"/>
    </sheetView>
  </sheetViews>
  <sheetFormatPr defaultRowHeight="20.25" outlineLevelRow="4" x14ac:dyDescent="0.25"/>
  <cols>
    <col min="1" max="1" width="9.85546875" style="17" customWidth="1"/>
    <col min="2" max="2" width="34.5703125" style="232" customWidth="1"/>
    <col min="3" max="3" width="6" style="25" customWidth="1"/>
    <col min="4" max="4" width="29.28515625" style="25" customWidth="1"/>
    <col min="5" max="5" width="3.140625" style="25" customWidth="1"/>
    <col min="6" max="6" width="9.85546875" style="17" customWidth="1"/>
    <col min="7" max="7" width="10.140625" style="17" customWidth="1"/>
    <col min="8" max="8" width="10" style="210" customWidth="1"/>
    <col min="9" max="9" width="9.7109375" style="210" customWidth="1"/>
    <col min="10" max="10" width="24.85546875" style="17" customWidth="1"/>
    <col min="11" max="11" width="5" style="17" customWidth="1"/>
    <col min="12" max="12" width="3" style="285" customWidth="1"/>
    <col min="13" max="13" width="17.28515625" style="17" customWidth="1"/>
    <col min="14" max="16384" width="9.140625" style="17"/>
  </cols>
  <sheetData>
    <row r="1" spans="1:12" x14ac:dyDescent="0.25">
      <c r="A1" s="291" t="s">
        <v>425</v>
      </c>
      <c r="B1" s="17"/>
      <c r="C1" s="17"/>
      <c r="D1" s="17"/>
      <c r="E1" s="17"/>
      <c r="H1" s="17"/>
      <c r="I1" s="17"/>
    </row>
    <row r="2" spans="1:12" ht="21" thickBot="1" x14ac:dyDescent="0.3">
      <c r="A2" s="289" t="s">
        <v>2073</v>
      </c>
      <c r="B2" s="290" t="s">
        <v>2074</v>
      </c>
      <c r="C2" s="17"/>
      <c r="D2" s="17"/>
      <c r="E2" s="17"/>
      <c r="H2" s="17"/>
      <c r="I2" s="17"/>
    </row>
    <row r="3" spans="1:12" x14ac:dyDescent="0.25">
      <c r="A3" s="292" t="s">
        <v>0</v>
      </c>
      <c r="B3" s="293" t="s">
        <v>2080</v>
      </c>
      <c r="C3" s="293" t="s">
        <v>1</v>
      </c>
      <c r="D3" s="293" t="s">
        <v>2075</v>
      </c>
      <c r="E3" s="293" t="s">
        <v>2</v>
      </c>
      <c r="F3" s="293" t="s">
        <v>3</v>
      </c>
      <c r="G3" s="293" t="s">
        <v>2076</v>
      </c>
      <c r="H3" s="294" t="s">
        <v>2077</v>
      </c>
      <c r="I3" s="295"/>
      <c r="J3" s="293" t="s">
        <v>4</v>
      </c>
      <c r="K3" s="296" t="s">
        <v>5</v>
      </c>
    </row>
    <row r="4" spans="1:12" ht="24" x14ac:dyDescent="0.25">
      <c r="A4" s="297" t="s">
        <v>6</v>
      </c>
      <c r="B4" s="298" t="s">
        <v>2078</v>
      </c>
      <c r="C4" s="298"/>
      <c r="D4" s="298"/>
      <c r="E4" s="298"/>
      <c r="F4" s="299" t="s">
        <v>2079</v>
      </c>
      <c r="G4" s="300" t="s">
        <v>7</v>
      </c>
      <c r="H4" s="301" t="s">
        <v>8</v>
      </c>
      <c r="I4" s="301" t="s">
        <v>9</v>
      </c>
      <c r="J4" s="298"/>
      <c r="K4" s="302" t="s">
        <v>10</v>
      </c>
    </row>
    <row r="5" spans="1:12" ht="15" customHeight="1" thickBot="1" x14ac:dyDescent="0.3">
      <c r="A5" s="303" t="s">
        <v>11</v>
      </c>
      <c r="B5" s="304" t="s">
        <v>12</v>
      </c>
      <c r="C5" s="304" t="s">
        <v>13</v>
      </c>
      <c r="D5" s="304" t="s">
        <v>14</v>
      </c>
      <c r="E5" s="304" t="s">
        <v>15</v>
      </c>
      <c r="F5" s="304" t="s">
        <v>16</v>
      </c>
      <c r="G5" s="304" t="s">
        <v>17</v>
      </c>
      <c r="H5" s="304" t="s">
        <v>18</v>
      </c>
      <c r="I5" s="304" t="s">
        <v>19</v>
      </c>
      <c r="J5" s="304" t="s">
        <v>20</v>
      </c>
      <c r="K5" s="305" t="s">
        <v>1939</v>
      </c>
    </row>
    <row r="6" spans="1:12" ht="48.75" outlineLevel="4" thickTop="1" x14ac:dyDescent="0.25">
      <c r="A6" s="254" t="s">
        <v>1686</v>
      </c>
      <c r="B6" s="107" t="s">
        <v>1687</v>
      </c>
      <c r="C6" s="100" t="s">
        <v>25</v>
      </c>
      <c r="D6" s="107" t="s">
        <v>1688</v>
      </c>
      <c r="E6" s="24" t="s">
        <v>22</v>
      </c>
      <c r="F6" s="61">
        <v>0.7</v>
      </c>
      <c r="G6" s="60">
        <v>6600</v>
      </c>
      <c r="H6" s="62">
        <v>1688</v>
      </c>
      <c r="I6" s="62"/>
      <c r="J6" s="60" t="s">
        <v>1541</v>
      </c>
      <c r="K6" s="255">
        <v>10</v>
      </c>
    </row>
    <row r="7" spans="1:12" ht="24" outlineLevel="4" x14ac:dyDescent="0.25">
      <c r="A7" s="256" t="s">
        <v>1674</v>
      </c>
      <c r="B7" s="108" t="s">
        <v>1675</v>
      </c>
      <c r="C7" s="101" t="s">
        <v>25</v>
      </c>
      <c r="D7" s="108" t="s">
        <v>1676</v>
      </c>
      <c r="E7" s="4" t="s">
        <v>22</v>
      </c>
      <c r="F7" s="20">
        <v>4.5330000000000004</v>
      </c>
      <c r="G7" s="6">
        <v>14280</v>
      </c>
      <c r="H7" s="21">
        <v>10933</v>
      </c>
      <c r="I7" s="21"/>
      <c r="J7" s="6" t="s">
        <v>1541</v>
      </c>
      <c r="K7" s="257">
        <v>10</v>
      </c>
    </row>
    <row r="8" spans="1:12" ht="36" outlineLevel="4" x14ac:dyDescent="0.25">
      <c r="A8" s="258" t="s">
        <v>1626</v>
      </c>
      <c r="B8" s="109" t="s">
        <v>1627</v>
      </c>
      <c r="C8" s="102" t="s">
        <v>21</v>
      </c>
      <c r="D8" s="110" t="s">
        <v>1628</v>
      </c>
      <c r="E8" s="11" t="s">
        <v>23</v>
      </c>
      <c r="F8" s="111">
        <v>4.8330000000000002</v>
      </c>
      <c r="G8" s="112">
        <v>39792</v>
      </c>
      <c r="H8" s="19">
        <v>9004</v>
      </c>
      <c r="I8" s="19"/>
      <c r="J8" s="5" t="s">
        <v>1541</v>
      </c>
      <c r="K8" s="259">
        <v>10</v>
      </c>
    </row>
    <row r="9" spans="1:12" ht="36" outlineLevel="4" x14ac:dyDescent="0.25">
      <c r="A9" s="258" t="s">
        <v>1629</v>
      </c>
      <c r="B9" s="109" t="s">
        <v>1630</v>
      </c>
      <c r="C9" s="102" t="s">
        <v>21</v>
      </c>
      <c r="D9" s="110" t="s">
        <v>1631</v>
      </c>
      <c r="E9" s="11" t="s">
        <v>22</v>
      </c>
      <c r="F9" s="111">
        <v>1.9</v>
      </c>
      <c r="G9" s="112">
        <v>13320</v>
      </c>
      <c r="H9" s="19">
        <v>5309</v>
      </c>
      <c r="I9" s="19"/>
      <c r="J9" s="5" t="s">
        <v>1541</v>
      </c>
      <c r="K9" s="259">
        <v>10</v>
      </c>
    </row>
    <row r="10" spans="1:12" ht="48" outlineLevel="4" x14ac:dyDescent="0.25">
      <c r="A10" s="258" t="s">
        <v>1617</v>
      </c>
      <c r="B10" s="109" t="s">
        <v>1618</v>
      </c>
      <c r="C10" s="102" t="s">
        <v>21</v>
      </c>
      <c r="D10" s="110" t="s">
        <v>1619</v>
      </c>
      <c r="E10" s="11" t="s">
        <v>24</v>
      </c>
      <c r="F10" s="111">
        <v>3.5329999999999999</v>
      </c>
      <c r="G10" s="112">
        <v>14880</v>
      </c>
      <c r="H10" s="19">
        <v>8227</v>
      </c>
      <c r="I10" s="19"/>
      <c r="J10" s="5" t="s">
        <v>1541</v>
      </c>
      <c r="K10" s="259">
        <v>10</v>
      </c>
      <c r="L10" s="285" t="s">
        <v>2073</v>
      </c>
    </row>
    <row r="11" spans="1:12" ht="24" outlineLevel="4" x14ac:dyDescent="0.25">
      <c r="A11" s="258" t="s">
        <v>1582</v>
      </c>
      <c r="B11" s="109" t="s">
        <v>1583</v>
      </c>
      <c r="C11" s="102" t="s">
        <v>21</v>
      </c>
      <c r="D11" s="110" t="s">
        <v>1584</v>
      </c>
      <c r="E11" s="11" t="s">
        <v>22</v>
      </c>
      <c r="F11" s="111">
        <v>3.8330000000000002</v>
      </c>
      <c r="G11" s="112">
        <v>13560</v>
      </c>
      <c r="H11" s="19">
        <v>10711</v>
      </c>
      <c r="I11" s="19"/>
      <c r="J11" s="5" t="s">
        <v>1541</v>
      </c>
      <c r="K11" s="259">
        <v>10</v>
      </c>
      <c r="L11" s="285" t="s">
        <v>2073</v>
      </c>
    </row>
    <row r="12" spans="1:12" ht="36" outlineLevel="4" x14ac:dyDescent="0.25">
      <c r="A12" s="258" t="s">
        <v>1585</v>
      </c>
      <c r="B12" s="109" t="s">
        <v>1586</v>
      </c>
      <c r="C12" s="102" t="s">
        <v>21</v>
      </c>
      <c r="D12" s="110" t="s">
        <v>1587</v>
      </c>
      <c r="E12" s="11" t="s">
        <v>22</v>
      </c>
      <c r="F12" s="111">
        <v>1.5</v>
      </c>
      <c r="G12" s="112">
        <v>19428</v>
      </c>
      <c r="H12" s="19">
        <v>4192</v>
      </c>
      <c r="I12" s="19"/>
      <c r="J12" s="5" t="s">
        <v>1541</v>
      </c>
      <c r="K12" s="259">
        <v>10</v>
      </c>
    </row>
    <row r="13" spans="1:12" ht="36" outlineLevel="4" x14ac:dyDescent="0.25">
      <c r="A13" s="258" t="s">
        <v>1588</v>
      </c>
      <c r="B13" s="109" t="s">
        <v>1589</v>
      </c>
      <c r="C13" s="102" t="s">
        <v>21</v>
      </c>
      <c r="D13" s="110" t="s">
        <v>1590</v>
      </c>
      <c r="E13" s="11" t="s">
        <v>24</v>
      </c>
      <c r="F13" s="111">
        <v>3.5</v>
      </c>
      <c r="G13" s="112">
        <v>29820</v>
      </c>
      <c r="H13" s="19">
        <v>8151</v>
      </c>
      <c r="I13" s="19"/>
      <c r="J13" s="5" t="s">
        <v>1541</v>
      </c>
      <c r="K13" s="259">
        <v>10</v>
      </c>
    </row>
    <row r="14" spans="1:12" ht="48" outlineLevel="4" x14ac:dyDescent="0.25">
      <c r="A14" s="258" t="s">
        <v>1591</v>
      </c>
      <c r="B14" s="109" t="s">
        <v>1592</v>
      </c>
      <c r="C14" s="102" t="s">
        <v>21</v>
      </c>
      <c r="D14" s="110" t="s">
        <v>1593</v>
      </c>
      <c r="E14" s="11" t="s">
        <v>22</v>
      </c>
      <c r="F14" s="111">
        <v>9.5165000000000006</v>
      </c>
      <c r="G14" s="112">
        <v>31560</v>
      </c>
      <c r="H14" s="19">
        <v>26594</v>
      </c>
      <c r="I14" s="19"/>
      <c r="J14" s="5" t="s">
        <v>1541</v>
      </c>
      <c r="K14" s="259">
        <v>10</v>
      </c>
    </row>
    <row r="15" spans="1:12" ht="24" outlineLevel="4" x14ac:dyDescent="0.25">
      <c r="A15" s="258" t="s">
        <v>1644</v>
      </c>
      <c r="B15" s="109" t="s">
        <v>1645</v>
      </c>
      <c r="C15" s="102" t="s">
        <v>21</v>
      </c>
      <c r="D15" s="110" t="s">
        <v>1646</v>
      </c>
      <c r="E15" s="11" t="s">
        <v>24</v>
      </c>
      <c r="F15" s="111">
        <v>6.6985000000000001</v>
      </c>
      <c r="G15" s="112">
        <v>30468</v>
      </c>
      <c r="H15" s="19">
        <v>15599</v>
      </c>
      <c r="I15" s="19"/>
      <c r="J15" s="5" t="s">
        <v>1541</v>
      </c>
      <c r="K15" s="259">
        <v>10</v>
      </c>
    </row>
    <row r="16" spans="1:12" ht="24" outlineLevel="4" x14ac:dyDescent="0.25">
      <c r="A16" s="258" t="s">
        <v>1594</v>
      </c>
      <c r="B16" s="109" t="s">
        <v>2072</v>
      </c>
      <c r="C16" s="102" t="s">
        <v>21</v>
      </c>
      <c r="D16" s="110" t="s">
        <v>1595</v>
      </c>
      <c r="E16" s="11" t="s">
        <v>22</v>
      </c>
      <c r="F16" s="111">
        <v>7.6660000000000004</v>
      </c>
      <c r="G16" s="112">
        <v>23040</v>
      </c>
      <c r="H16" s="19">
        <v>21422</v>
      </c>
      <c r="I16" s="19"/>
      <c r="J16" s="5" t="s">
        <v>1541</v>
      </c>
      <c r="K16" s="259">
        <v>10</v>
      </c>
    </row>
    <row r="17" spans="1:12" ht="48" outlineLevel="4" x14ac:dyDescent="0.25">
      <c r="A17" s="258" t="s">
        <v>1653</v>
      </c>
      <c r="B17" s="109" t="s">
        <v>1654</v>
      </c>
      <c r="C17" s="102" t="s">
        <v>21</v>
      </c>
      <c r="D17" s="110" t="s">
        <v>1655</v>
      </c>
      <c r="E17" s="11" t="s">
        <v>22</v>
      </c>
      <c r="F17" s="111">
        <v>4.7329999999999997</v>
      </c>
      <c r="G17" s="112">
        <v>25128</v>
      </c>
      <c r="H17" s="19">
        <v>13226</v>
      </c>
      <c r="I17" s="19"/>
      <c r="J17" s="5" t="s">
        <v>1541</v>
      </c>
      <c r="K17" s="259">
        <v>10</v>
      </c>
    </row>
    <row r="18" spans="1:12" ht="36" outlineLevel="4" x14ac:dyDescent="0.25">
      <c r="A18" s="258" t="s">
        <v>1539</v>
      </c>
      <c r="B18" s="109" t="s">
        <v>1540</v>
      </c>
      <c r="C18" s="102" t="s">
        <v>21</v>
      </c>
      <c r="D18" s="110" t="s">
        <v>1542</v>
      </c>
      <c r="E18" s="11" t="s">
        <v>24</v>
      </c>
      <c r="F18" s="111">
        <v>2</v>
      </c>
      <c r="G18" s="112">
        <v>7200</v>
      </c>
      <c r="H18" s="19">
        <v>4657</v>
      </c>
      <c r="I18" s="19"/>
      <c r="J18" s="5" t="s">
        <v>1541</v>
      </c>
      <c r="K18" s="259">
        <v>10</v>
      </c>
    </row>
    <row r="19" spans="1:12" ht="48" outlineLevel="4" x14ac:dyDescent="0.25">
      <c r="A19" s="258" t="s">
        <v>1602</v>
      </c>
      <c r="B19" s="109" t="s">
        <v>1603</v>
      </c>
      <c r="C19" s="102" t="s">
        <v>21</v>
      </c>
      <c r="D19" s="110" t="s">
        <v>1604</v>
      </c>
      <c r="E19" s="11" t="s">
        <v>24</v>
      </c>
      <c r="F19" s="111">
        <v>2.8330000000000002</v>
      </c>
      <c r="G19" s="112">
        <v>8160</v>
      </c>
      <c r="H19" s="19">
        <v>6597</v>
      </c>
      <c r="I19" s="19"/>
      <c r="J19" s="5" t="s">
        <v>1541</v>
      </c>
      <c r="K19" s="259">
        <v>10</v>
      </c>
    </row>
    <row r="20" spans="1:12" ht="48" outlineLevel="4" x14ac:dyDescent="0.25">
      <c r="A20" s="258" t="s">
        <v>1564</v>
      </c>
      <c r="B20" s="109" t="s">
        <v>1565</v>
      </c>
      <c r="C20" s="102" t="s">
        <v>21</v>
      </c>
      <c r="D20" s="110" t="s">
        <v>1566</v>
      </c>
      <c r="E20" s="11" t="s">
        <v>24</v>
      </c>
      <c r="F20" s="111">
        <v>2.7</v>
      </c>
      <c r="G20" s="112">
        <v>17400</v>
      </c>
      <c r="H20" s="19">
        <v>6288</v>
      </c>
      <c r="I20" s="19"/>
      <c r="J20" s="5" t="s">
        <v>1541</v>
      </c>
      <c r="K20" s="259">
        <v>10</v>
      </c>
    </row>
    <row r="21" spans="1:12" ht="48.75" outlineLevel="4" thickBot="1" x14ac:dyDescent="0.3">
      <c r="A21" s="260" t="s">
        <v>1671</v>
      </c>
      <c r="B21" s="113" t="s">
        <v>1672</v>
      </c>
      <c r="C21" s="103" t="s">
        <v>21</v>
      </c>
      <c r="D21" s="114" t="s">
        <v>1673</v>
      </c>
      <c r="E21" s="26" t="s">
        <v>22</v>
      </c>
      <c r="F21" s="115">
        <v>8.4655000000000005</v>
      </c>
      <c r="G21" s="116">
        <v>31680</v>
      </c>
      <c r="H21" s="38">
        <v>23656</v>
      </c>
      <c r="I21" s="38"/>
      <c r="J21" s="9" t="s">
        <v>1541</v>
      </c>
      <c r="K21" s="261">
        <v>10</v>
      </c>
      <c r="L21" s="285" t="s">
        <v>2073</v>
      </c>
    </row>
    <row r="22" spans="1:12" outlineLevel="3" x14ac:dyDescent="0.25">
      <c r="A22" s="117"/>
      <c r="B22" s="118"/>
      <c r="C22" s="29">
        <f>SUBTOTAL(3,C6:C21)</f>
        <v>16</v>
      </c>
      <c r="D22" s="40"/>
      <c r="E22" s="30"/>
      <c r="F22" s="119"/>
      <c r="G22" s="120"/>
      <c r="H22" s="43"/>
      <c r="I22" s="43"/>
      <c r="J22" s="43" t="s">
        <v>1943</v>
      </c>
      <c r="K22" s="44"/>
    </row>
    <row r="23" spans="1:12" ht="21" outlineLevel="2" thickBot="1" x14ac:dyDescent="0.3">
      <c r="A23" s="121"/>
      <c r="B23" s="122"/>
      <c r="C23" s="31"/>
      <c r="D23" s="46"/>
      <c r="E23" s="31"/>
      <c r="F23" s="123">
        <f>SUBTOTAL(9,F6:F21)</f>
        <v>68.944500000000005</v>
      </c>
      <c r="G23" s="124"/>
      <c r="H23" s="49">
        <f>SUBTOTAL(9,H6:H21)</f>
        <v>176254</v>
      </c>
      <c r="I23" s="49">
        <f>SUBTOTAL(9,I6:I21)</f>
        <v>0</v>
      </c>
      <c r="J23" s="49" t="s">
        <v>2057</v>
      </c>
      <c r="K23" s="50"/>
    </row>
    <row r="24" spans="1:12" ht="36" outlineLevel="4" x14ac:dyDescent="0.25">
      <c r="A24" s="254" t="s">
        <v>1525</v>
      </c>
      <c r="B24" s="107" t="s">
        <v>1526</v>
      </c>
      <c r="C24" s="32" t="s">
        <v>25</v>
      </c>
      <c r="D24" s="107" t="s">
        <v>1527</v>
      </c>
      <c r="E24" s="24" t="s">
        <v>22</v>
      </c>
      <c r="F24" s="61">
        <v>0.5</v>
      </c>
      <c r="G24" s="60">
        <v>2520</v>
      </c>
      <c r="H24" s="62">
        <v>1533</v>
      </c>
      <c r="I24" s="62"/>
      <c r="J24" s="60" t="s">
        <v>26</v>
      </c>
      <c r="K24" s="255">
        <v>10</v>
      </c>
    </row>
    <row r="25" spans="1:12" ht="48" outlineLevel="4" x14ac:dyDescent="0.25">
      <c r="A25" s="262" t="s">
        <v>213</v>
      </c>
      <c r="B25" s="110" t="s">
        <v>214</v>
      </c>
      <c r="C25" s="104" t="s">
        <v>21</v>
      </c>
      <c r="D25" s="110" t="s">
        <v>215</v>
      </c>
      <c r="E25" s="2" t="s">
        <v>24</v>
      </c>
      <c r="F25" s="18">
        <v>3.7</v>
      </c>
      <c r="G25" s="5">
        <v>9600</v>
      </c>
      <c r="H25" s="19">
        <v>7744</v>
      </c>
      <c r="I25" s="19"/>
      <c r="J25" s="5" t="s">
        <v>26</v>
      </c>
      <c r="K25" s="259">
        <v>2</v>
      </c>
    </row>
    <row r="26" spans="1:12" ht="24" outlineLevel="4" x14ac:dyDescent="0.25">
      <c r="A26" s="262" t="s">
        <v>451</v>
      </c>
      <c r="B26" s="110" t="s">
        <v>463</v>
      </c>
      <c r="C26" s="104" t="s">
        <v>21</v>
      </c>
      <c r="D26" s="110" t="s">
        <v>470</v>
      </c>
      <c r="E26" s="2" t="s">
        <v>22</v>
      </c>
      <c r="F26" s="18">
        <v>8.35</v>
      </c>
      <c r="G26" s="5">
        <v>19956</v>
      </c>
      <c r="H26" s="19">
        <v>19956</v>
      </c>
      <c r="I26" s="19">
        <v>1889</v>
      </c>
      <c r="J26" s="5" t="s">
        <v>26</v>
      </c>
      <c r="K26" s="259">
        <v>2</v>
      </c>
    </row>
    <row r="27" spans="1:12" ht="24" outlineLevel="4" x14ac:dyDescent="0.25">
      <c r="A27" s="262" t="s">
        <v>452</v>
      </c>
      <c r="B27" s="110" t="s">
        <v>464</v>
      </c>
      <c r="C27" s="104" t="s">
        <v>21</v>
      </c>
      <c r="D27" s="110" t="s">
        <v>471</v>
      </c>
      <c r="E27" s="2" t="s">
        <v>22</v>
      </c>
      <c r="F27" s="18">
        <v>4.9749999999999996</v>
      </c>
      <c r="G27" s="5">
        <v>15960</v>
      </c>
      <c r="H27" s="19">
        <v>13016</v>
      </c>
      <c r="I27" s="19"/>
      <c r="J27" s="5" t="s">
        <v>26</v>
      </c>
      <c r="K27" s="259">
        <v>2</v>
      </c>
    </row>
    <row r="28" spans="1:12" ht="60" outlineLevel="4" x14ac:dyDescent="0.25">
      <c r="A28" s="262" t="s">
        <v>183</v>
      </c>
      <c r="B28" s="110" t="s">
        <v>184</v>
      </c>
      <c r="C28" s="104" t="s">
        <v>21</v>
      </c>
      <c r="D28" s="110" t="s">
        <v>185</v>
      </c>
      <c r="E28" s="2" t="s">
        <v>22</v>
      </c>
      <c r="F28" s="18">
        <v>10.95</v>
      </c>
      <c r="G28" s="5">
        <v>43212</v>
      </c>
      <c r="H28" s="19">
        <v>28648</v>
      </c>
      <c r="I28" s="19"/>
      <c r="J28" s="5" t="s">
        <v>26</v>
      </c>
      <c r="K28" s="259">
        <v>2</v>
      </c>
    </row>
    <row r="29" spans="1:12" ht="36" outlineLevel="4" x14ac:dyDescent="0.25">
      <c r="A29" s="262" t="s">
        <v>453</v>
      </c>
      <c r="B29" s="110" t="s">
        <v>465</v>
      </c>
      <c r="C29" s="104" t="s">
        <v>21</v>
      </c>
      <c r="D29" s="110" t="s">
        <v>472</v>
      </c>
      <c r="E29" s="2" t="s">
        <v>24</v>
      </c>
      <c r="F29" s="18">
        <v>1</v>
      </c>
      <c r="G29" s="5">
        <v>7020</v>
      </c>
      <c r="H29" s="19">
        <v>2093</v>
      </c>
      <c r="I29" s="19"/>
      <c r="J29" s="5" t="s">
        <v>26</v>
      </c>
      <c r="K29" s="259">
        <v>2</v>
      </c>
    </row>
    <row r="30" spans="1:12" ht="48.75" outlineLevel="4" thickBot="1" x14ac:dyDescent="0.3">
      <c r="A30" s="263" t="s">
        <v>454</v>
      </c>
      <c r="B30" s="114" t="s">
        <v>132</v>
      </c>
      <c r="C30" s="105" t="s">
        <v>21</v>
      </c>
      <c r="D30" s="114" t="s">
        <v>473</v>
      </c>
      <c r="E30" s="10" t="s">
        <v>24</v>
      </c>
      <c r="F30" s="37">
        <v>7.0250000000000004</v>
      </c>
      <c r="G30" s="9">
        <v>22400</v>
      </c>
      <c r="H30" s="38">
        <v>14703</v>
      </c>
      <c r="I30" s="38"/>
      <c r="J30" s="9" t="s">
        <v>26</v>
      </c>
      <c r="K30" s="261">
        <v>2</v>
      </c>
    </row>
    <row r="31" spans="1:12" outlineLevel="3" x14ac:dyDescent="0.25">
      <c r="A31" s="125"/>
      <c r="B31" s="126"/>
      <c r="C31" s="27">
        <f>SUBTOTAL(3,C24:C30)</f>
        <v>7</v>
      </c>
      <c r="D31" s="127"/>
      <c r="E31" s="27"/>
      <c r="F31" s="128"/>
      <c r="G31" s="127"/>
      <c r="H31" s="129"/>
      <c r="I31" s="129"/>
      <c r="J31" s="129" t="s">
        <v>1944</v>
      </c>
      <c r="K31" s="130"/>
    </row>
    <row r="32" spans="1:12" ht="21" outlineLevel="2" thickBot="1" x14ac:dyDescent="0.3">
      <c r="A32" s="131"/>
      <c r="B32" s="132"/>
      <c r="C32" s="28"/>
      <c r="D32" s="133"/>
      <c r="E32" s="28"/>
      <c r="F32" s="134">
        <f>SUBTOTAL(9,F24:F30)</f>
        <v>36.5</v>
      </c>
      <c r="G32" s="133"/>
      <c r="H32" s="135">
        <f>SUBTOTAL(9,H24:H30)</f>
        <v>87693</v>
      </c>
      <c r="I32" s="135">
        <f>SUBTOTAL(9,I24:I30)</f>
        <v>1889</v>
      </c>
      <c r="J32" s="135" t="s">
        <v>2001</v>
      </c>
      <c r="K32" s="136"/>
    </row>
    <row r="33" spans="1:12" ht="72" outlineLevel="4" x14ac:dyDescent="0.25">
      <c r="A33" s="252" t="s">
        <v>1199</v>
      </c>
      <c r="B33" s="137" t="s">
        <v>1200</v>
      </c>
      <c r="C33" s="106" t="s">
        <v>21</v>
      </c>
      <c r="D33" s="137" t="s">
        <v>1201</v>
      </c>
      <c r="E33" s="1" t="s">
        <v>22</v>
      </c>
      <c r="F33" s="138">
        <v>6.8330000000000002</v>
      </c>
      <c r="G33" s="8">
        <v>33000</v>
      </c>
      <c r="H33" s="96">
        <v>14611</v>
      </c>
      <c r="I33" s="96"/>
      <c r="J33" s="8" t="s">
        <v>867</v>
      </c>
      <c r="K33" s="253">
        <v>9</v>
      </c>
    </row>
    <row r="34" spans="1:12" ht="60" outlineLevel="4" x14ac:dyDescent="0.25">
      <c r="A34" s="262" t="s">
        <v>865</v>
      </c>
      <c r="B34" s="139" t="s">
        <v>866</v>
      </c>
      <c r="C34" s="104" t="s">
        <v>21</v>
      </c>
      <c r="D34" s="110" t="s">
        <v>868</v>
      </c>
      <c r="E34" s="2" t="s">
        <v>24</v>
      </c>
      <c r="F34" s="18">
        <v>3.6659999999999999</v>
      </c>
      <c r="G34" s="5">
        <v>16560</v>
      </c>
      <c r="H34" s="19">
        <v>8263</v>
      </c>
      <c r="I34" s="19"/>
      <c r="J34" s="5" t="s">
        <v>867</v>
      </c>
      <c r="K34" s="259">
        <v>4</v>
      </c>
    </row>
    <row r="35" spans="1:12" ht="60" outlineLevel="4" x14ac:dyDescent="0.25">
      <c r="A35" s="262" t="s">
        <v>1286</v>
      </c>
      <c r="B35" s="110" t="s">
        <v>1287</v>
      </c>
      <c r="C35" s="104" t="s">
        <v>21</v>
      </c>
      <c r="D35" s="110" t="s">
        <v>1288</v>
      </c>
      <c r="E35" s="2" t="s">
        <v>24</v>
      </c>
      <c r="F35" s="140">
        <v>2.8330000000000002</v>
      </c>
      <c r="G35" s="5">
        <v>19200</v>
      </c>
      <c r="H35" s="19">
        <v>6798</v>
      </c>
      <c r="I35" s="19"/>
      <c r="J35" s="5" t="s">
        <v>867</v>
      </c>
      <c r="K35" s="259">
        <v>9</v>
      </c>
    </row>
    <row r="36" spans="1:12" ht="60" outlineLevel="4" x14ac:dyDescent="0.25">
      <c r="A36" s="262" t="s">
        <v>1301</v>
      </c>
      <c r="B36" s="110" t="s">
        <v>1302</v>
      </c>
      <c r="C36" s="104" t="s">
        <v>21</v>
      </c>
      <c r="D36" s="110" t="s">
        <v>1303</v>
      </c>
      <c r="E36" s="2" t="s">
        <v>24</v>
      </c>
      <c r="F36" s="140">
        <v>2.5</v>
      </c>
      <c r="G36" s="5">
        <v>18360</v>
      </c>
      <c r="H36" s="19">
        <v>6508</v>
      </c>
      <c r="I36" s="19"/>
      <c r="J36" s="5" t="s">
        <v>867</v>
      </c>
      <c r="K36" s="259">
        <v>9</v>
      </c>
    </row>
    <row r="37" spans="1:12" ht="48" outlineLevel="4" x14ac:dyDescent="0.25">
      <c r="A37" s="262" t="s">
        <v>1304</v>
      </c>
      <c r="B37" s="110" t="s">
        <v>1305</v>
      </c>
      <c r="C37" s="104" t="s">
        <v>21</v>
      </c>
      <c r="D37" s="110" t="s">
        <v>1306</v>
      </c>
      <c r="E37" s="2" t="s">
        <v>24</v>
      </c>
      <c r="F37" s="140">
        <v>2.8330000000000002</v>
      </c>
      <c r="G37" s="5">
        <v>20640</v>
      </c>
      <c r="H37" s="19">
        <v>6798</v>
      </c>
      <c r="I37" s="19"/>
      <c r="J37" s="5" t="s">
        <v>867</v>
      </c>
      <c r="K37" s="259">
        <v>9</v>
      </c>
    </row>
    <row r="38" spans="1:12" ht="72" outlineLevel="4" x14ac:dyDescent="0.25">
      <c r="A38" s="262" t="s">
        <v>1313</v>
      </c>
      <c r="B38" s="110" t="s">
        <v>1314</v>
      </c>
      <c r="C38" s="104" t="s">
        <v>21</v>
      </c>
      <c r="D38" s="110" t="s">
        <v>1315</v>
      </c>
      <c r="E38" s="2" t="s">
        <v>22</v>
      </c>
      <c r="F38" s="140">
        <v>5.1660000000000004</v>
      </c>
      <c r="G38" s="5">
        <v>20400</v>
      </c>
      <c r="H38" s="19">
        <v>13161</v>
      </c>
      <c r="I38" s="19"/>
      <c r="J38" s="5" t="s">
        <v>867</v>
      </c>
      <c r="K38" s="259">
        <v>9</v>
      </c>
    </row>
    <row r="39" spans="1:12" ht="48" outlineLevel="4" x14ac:dyDescent="0.25">
      <c r="A39" s="262" t="s">
        <v>1316</v>
      </c>
      <c r="B39" s="110" t="s">
        <v>1317</v>
      </c>
      <c r="C39" s="104" t="s">
        <v>21</v>
      </c>
      <c r="D39" s="110" t="s">
        <v>1318</v>
      </c>
      <c r="E39" s="2" t="s">
        <v>22</v>
      </c>
      <c r="F39" s="140">
        <v>4.3319999999999999</v>
      </c>
      <c r="G39" s="5">
        <v>19800</v>
      </c>
      <c r="H39" s="19">
        <v>12435</v>
      </c>
      <c r="I39" s="19"/>
      <c r="J39" s="5" t="s">
        <v>867</v>
      </c>
      <c r="K39" s="259">
        <v>9</v>
      </c>
    </row>
    <row r="40" spans="1:12" ht="48.75" outlineLevel="4" thickBot="1" x14ac:dyDescent="0.3">
      <c r="A40" s="263" t="s">
        <v>1319</v>
      </c>
      <c r="B40" s="114" t="s">
        <v>1320</v>
      </c>
      <c r="C40" s="105" t="s">
        <v>21</v>
      </c>
      <c r="D40" s="114" t="s">
        <v>1321</v>
      </c>
      <c r="E40" s="10" t="s">
        <v>22</v>
      </c>
      <c r="F40" s="141">
        <v>2.8330000000000002</v>
      </c>
      <c r="G40" s="9">
        <v>12000</v>
      </c>
      <c r="H40" s="38">
        <v>11131</v>
      </c>
      <c r="I40" s="38"/>
      <c r="J40" s="9" t="s">
        <v>867</v>
      </c>
      <c r="K40" s="261">
        <v>9</v>
      </c>
    </row>
    <row r="41" spans="1:12" outlineLevel="3" x14ac:dyDescent="0.25">
      <c r="A41" s="142"/>
      <c r="B41" s="143"/>
      <c r="C41" s="33">
        <f>SUBTOTAL(3,C33:C40)</f>
        <v>8</v>
      </c>
      <c r="D41" s="143"/>
      <c r="E41" s="33"/>
      <c r="F41" s="144"/>
      <c r="G41" s="143"/>
      <c r="H41" s="145"/>
      <c r="I41" s="145"/>
      <c r="J41" s="145" t="s">
        <v>1945</v>
      </c>
      <c r="K41" s="146"/>
    </row>
    <row r="42" spans="1:12" ht="21" outlineLevel="2" thickBot="1" x14ac:dyDescent="0.3">
      <c r="A42" s="147"/>
      <c r="B42" s="148"/>
      <c r="C42" s="34"/>
      <c r="D42" s="148"/>
      <c r="E42" s="34"/>
      <c r="F42" s="149">
        <f>SUBTOTAL(9,F33:F40)</f>
        <v>30.996000000000002</v>
      </c>
      <c r="G42" s="148"/>
      <c r="H42" s="150">
        <f>SUBTOTAL(9,H33:H40)</f>
        <v>79705</v>
      </c>
      <c r="I42" s="150">
        <f>SUBTOTAL(9,I33:I40)</f>
        <v>0</v>
      </c>
      <c r="J42" s="150" t="s">
        <v>2002</v>
      </c>
      <c r="K42" s="151"/>
    </row>
    <row r="43" spans="1:12" ht="72" outlineLevel="4" x14ac:dyDescent="0.25">
      <c r="A43" s="254" t="s">
        <v>1453</v>
      </c>
      <c r="B43" s="107" t="s">
        <v>1454</v>
      </c>
      <c r="C43" s="32" t="s">
        <v>25</v>
      </c>
      <c r="D43" s="107" t="s">
        <v>1455</v>
      </c>
      <c r="E43" s="24" t="s">
        <v>22</v>
      </c>
      <c r="F43" s="107">
        <v>5.85</v>
      </c>
      <c r="G43" s="107">
        <v>18840</v>
      </c>
      <c r="H43" s="152">
        <v>13756</v>
      </c>
      <c r="I43" s="152"/>
      <c r="J43" s="107" t="s">
        <v>878</v>
      </c>
      <c r="K43" s="255">
        <v>9</v>
      </c>
    </row>
    <row r="44" spans="1:12" ht="72" outlineLevel="4" x14ac:dyDescent="0.25">
      <c r="A44" s="262" t="s">
        <v>1208</v>
      </c>
      <c r="B44" s="110" t="s">
        <v>1209</v>
      </c>
      <c r="C44" s="104" t="s">
        <v>21</v>
      </c>
      <c r="D44" s="110" t="s">
        <v>1210</v>
      </c>
      <c r="E44" s="2" t="s">
        <v>23</v>
      </c>
      <c r="F44" s="140">
        <v>1.8320000000000001</v>
      </c>
      <c r="G44" s="5">
        <v>23880</v>
      </c>
      <c r="H44" s="19">
        <v>2580</v>
      </c>
      <c r="I44" s="19"/>
      <c r="J44" s="5" t="s">
        <v>878</v>
      </c>
      <c r="K44" s="259">
        <v>9</v>
      </c>
    </row>
    <row r="45" spans="1:12" ht="60" outlineLevel="4" x14ac:dyDescent="0.25">
      <c r="A45" s="262" t="s">
        <v>1214</v>
      </c>
      <c r="B45" s="110" t="s">
        <v>1215</v>
      </c>
      <c r="C45" s="104" t="s">
        <v>21</v>
      </c>
      <c r="D45" s="110" t="s">
        <v>1216</v>
      </c>
      <c r="E45" s="2" t="s">
        <v>22</v>
      </c>
      <c r="F45" s="140">
        <v>2.5</v>
      </c>
      <c r="G45" s="5">
        <v>18480</v>
      </c>
      <c r="H45" s="19">
        <v>10841</v>
      </c>
      <c r="I45" s="19"/>
      <c r="J45" s="5" t="s">
        <v>878</v>
      </c>
      <c r="K45" s="259">
        <v>9</v>
      </c>
      <c r="L45" s="285" t="s">
        <v>2073</v>
      </c>
    </row>
    <row r="46" spans="1:12" ht="60" outlineLevel="4" x14ac:dyDescent="0.25">
      <c r="A46" s="262" t="s">
        <v>1277</v>
      </c>
      <c r="B46" s="110" t="s">
        <v>1278</v>
      </c>
      <c r="C46" s="104" t="s">
        <v>21</v>
      </c>
      <c r="D46" s="110" t="s">
        <v>1279</v>
      </c>
      <c r="E46" s="2" t="s">
        <v>22</v>
      </c>
      <c r="F46" s="140">
        <v>3.25</v>
      </c>
      <c r="G46" s="5">
        <v>22920</v>
      </c>
      <c r="H46" s="19">
        <v>11493</v>
      </c>
      <c r="I46" s="19"/>
      <c r="J46" s="5" t="s">
        <v>878</v>
      </c>
      <c r="K46" s="259">
        <v>9</v>
      </c>
    </row>
    <row r="47" spans="1:12" ht="36" outlineLevel="4" x14ac:dyDescent="0.25">
      <c r="A47" s="262" t="s">
        <v>1292</v>
      </c>
      <c r="B47" s="110" t="s">
        <v>1293</v>
      </c>
      <c r="C47" s="104" t="s">
        <v>21</v>
      </c>
      <c r="D47" s="110" t="s">
        <v>1294</v>
      </c>
      <c r="E47" s="2" t="s">
        <v>22</v>
      </c>
      <c r="F47" s="140">
        <v>4.875</v>
      </c>
      <c r="G47" s="5">
        <v>27540</v>
      </c>
      <c r="H47" s="19">
        <v>12907</v>
      </c>
      <c r="I47" s="19"/>
      <c r="J47" s="5" t="s">
        <v>878</v>
      </c>
      <c r="K47" s="259">
        <v>9</v>
      </c>
      <c r="L47" s="285" t="s">
        <v>2073</v>
      </c>
    </row>
    <row r="48" spans="1:12" ht="48" outlineLevel="4" x14ac:dyDescent="0.25">
      <c r="A48" s="262" t="s">
        <v>876</v>
      </c>
      <c r="B48" s="139" t="s">
        <v>877</v>
      </c>
      <c r="C48" s="104" t="s">
        <v>21</v>
      </c>
      <c r="D48" s="110" t="s">
        <v>879</v>
      </c>
      <c r="E48" s="2" t="s">
        <v>24</v>
      </c>
      <c r="F48" s="18">
        <v>3</v>
      </c>
      <c r="G48" s="5">
        <v>13680</v>
      </c>
      <c r="H48" s="19">
        <v>7520</v>
      </c>
      <c r="I48" s="19"/>
      <c r="J48" s="5" t="s">
        <v>878</v>
      </c>
      <c r="K48" s="259">
        <v>4</v>
      </c>
    </row>
    <row r="49" spans="1:12" ht="48" outlineLevel="4" x14ac:dyDescent="0.25">
      <c r="A49" s="262" t="s">
        <v>1298</v>
      </c>
      <c r="B49" s="110" t="s">
        <v>1299</v>
      </c>
      <c r="C49" s="104" t="s">
        <v>21</v>
      </c>
      <c r="D49" s="110" t="s">
        <v>1300</v>
      </c>
      <c r="E49" s="2" t="s">
        <v>24</v>
      </c>
      <c r="F49" s="140">
        <v>2.633</v>
      </c>
      <c r="G49" s="5">
        <v>15300</v>
      </c>
      <c r="H49" s="19">
        <v>6624</v>
      </c>
      <c r="I49" s="19"/>
      <c r="J49" s="5" t="s">
        <v>878</v>
      </c>
      <c r="K49" s="259">
        <v>9</v>
      </c>
    </row>
    <row r="50" spans="1:12" ht="36" outlineLevel="4" x14ac:dyDescent="0.25">
      <c r="A50" s="262" t="s">
        <v>1348</v>
      </c>
      <c r="B50" s="110" t="s">
        <v>1349</v>
      </c>
      <c r="C50" s="104" t="s">
        <v>21</v>
      </c>
      <c r="D50" s="110" t="s">
        <v>1350</v>
      </c>
      <c r="E50" s="2" t="s">
        <v>22</v>
      </c>
      <c r="F50" s="140">
        <v>5.375</v>
      </c>
      <c r="G50" s="5">
        <v>27960</v>
      </c>
      <c r="H50" s="19">
        <v>13342</v>
      </c>
      <c r="I50" s="19"/>
      <c r="J50" s="5" t="s">
        <v>878</v>
      </c>
      <c r="K50" s="259">
        <v>9</v>
      </c>
      <c r="L50" s="285" t="s">
        <v>2073</v>
      </c>
    </row>
    <row r="51" spans="1:12" ht="48" outlineLevel="4" x14ac:dyDescent="0.25">
      <c r="A51" s="262" t="s">
        <v>1351</v>
      </c>
      <c r="B51" s="110" t="s">
        <v>1352</v>
      </c>
      <c r="C51" s="104" t="s">
        <v>21</v>
      </c>
      <c r="D51" s="110" t="s">
        <v>1353</v>
      </c>
      <c r="E51" s="2" t="s">
        <v>22</v>
      </c>
      <c r="F51" s="140">
        <v>6.5640000000000001</v>
      </c>
      <c r="G51" s="5">
        <v>29760</v>
      </c>
      <c r="H51" s="19">
        <v>14377</v>
      </c>
      <c r="I51" s="19"/>
      <c r="J51" s="5" t="s">
        <v>878</v>
      </c>
      <c r="K51" s="259">
        <v>9</v>
      </c>
      <c r="L51" s="285" t="s">
        <v>2073</v>
      </c>
    </row>
    <row r="52" spans="1:12" ht="24" outlineLevel="4" x14ac:dyDescent="0.25">
      <c r="A52" s="262" t="s">
        <v>1360</v>
      </c>
      <c r="B52" s="110" t="s">
        <v>1361</v>
      </c>
      <c r="C52" s="104" t="s">
        <v>21</v>
      </c>
      <c r="D52" s="110" t="s">
        <v>1362</v>
      </c>
      <c r="E52" s="2" t="s">
        <v>24</v>
      </c>
      <c r="F52" s="140">
        <v>2.25</v>
      </c>
      <c r="G52" s="5">
        <v>18060</v>
      </c>
      <c r="H52" s="19">
        <v>6291</v>
      </c>
      <c r="I52" s="19"/>
      <c r="J52" s="5" t="s">
        <v>878</v>
      </c>
      <c r="K52" s="259">
        <v>9</v>
      </c>
    </row>
    <row r="53" spans="1:12" ht="72" outlineLevel="4" x14ac:dyDescent="0.25">
      <c r="A53" s="262" t="s">
        <v>1378</v>
      </c>
      <c r="B53" s="110" t="s">
        <v>1379</v>
      </c>
      <c r="C53" s="104" t="s">
        <v>21</v>
      </c>
      <c r="D53" s="110" t="s">
        <v>1380</v>
      </c>
      <c r="E53" s="2" t="s">
        <v>22</v>
      </c>
      <c r="F53" s="140">
        <v>5.0830000000000002</v>
      </c>
      <c r="G53" s="5">
        <v>26400</v>
      </c>
      <c r="H53" s="19">
        <v>13088</v>
      </c>
      <c r="I53" s="19"/>
      <c r="J53" s="5" t="s">
        <v>878</v>
      </c>
      <c r="K53" s="259">
        <v>9</v>
      </c>
      <c r="L53" s="285" t="s">
        <v>2073</v>
      </c>
    </row>
    <row r="54" spans="1:12" ht="60" outlineLevel="4" x14ac:dyDescent="0.25">
      <c r="A54" s="262" t="s">
        <v>934</v>
      </c>
      <c r="B54" s="139" t="s">
        <v>935</v>
      </c>
      <c r="C54" s="104" t="s">
        <v>21</v>
      </c>
      <c r="D54" s="110" t="s">
        <v>936</v>
      </c>
      <c r="E54" s="2" t="s">
        <v>22</v>
      </c>
      <c r="F54" s="18">
        <v>1.8320000000000001</v>
      </c>
      <c r="G54" s="5">
        <v>14220</v>
      </c>
      <c r="H54" s="19">
        <v>7916</v>
      </c>
      <c r="I54" s="19"/>
      <c r="J54" s="5" t="s">
        <v>878</v>
      </c>
      <c r="K54" s="259">
        <v>4</v>
      </c>
    </row>
    <row r="55" spans="1:12" ht="60" outlineLevel="4" x14ac:dyDescent="0.25">
      <c r="A55" s="262" t="s">
        <v>958</v>
      </c>
      <c r="B55" s="139" t="s">
        <v>959</v>
      </c>
      <c r="C55" s="104" t="s">
        <v>21</v>
      </c>
      <c r="D55" s="110" t="s">
        <v>960</v>
      </c>
      <c r="E55" s="2" t="s">
        <v>24</v>
      </c>
      <c r="F55" s="18">
        <v>1.8320000000000001</v>
      </c>
      <c r="G55" s="5">
        <v>19200</v>
      </c>
      <c r="H55" s="19">
        <v>6064</v>
      </c>
      <c r="I55" s="19"/>
      <c r="J55" s="5" t="s">
        <v>878</v>
      </c>
      <c r="K55" s="259">
        <v>4</v>
      </c>
    </row>
    <row r="56" spans="1:12" ht="48" outlineLevel="4" x14ac:dyDescent="0.25">
      <c r="A56" s="262" t="s">
        <v>1402</v>
      </c>
      <c r="B56" s="110" t="s">
        <v>1403</v>
      </c>
      <c r="C56" s="104" t="s">
        <v>21</v>
      </c>
      <c r="D56" s="110" t="s">
        <v>1404</v>
      </c>
      <c r="E56" s="2" t="s">
        <v>23</v>
      </c>
      <c r="F56" s="140">
        <v>4.8330000000000002</v>
      </c>
      <c r="G56" s="5">
        <v>26040</v>
      </c>
      <c r="H56" s="19">
        <v>6372</v>
      </c>
      <c r="I56" s="19"/>
      <c r="J56" s="5" t="s">
        <v>878</v>
      </c>
      <c r="K56" s="259">
        <v>9</v>
      </c>
    </row>
    <row r="57" spans="1:12" ht="36" outlineLevel="4" x14ac:dyDescent="0.25">
      <c r="A57" s="262" t="s">
        <v>1405</v>
      </c>
      <c r="B57" s="110" t="s">
        <v>1406</v>
      </c>
      <c r="C57" s="104" t="s">
        <v>21</v>
      </c>
      <c r="D57" s="110" t="s">
        <v>1407</v>
      </c>
      <c r="E57" s="2" t="s">
        <v>22</v>
      </c>
      <c r="F57" s="140">
        <v>8.6300000000000008</v>
      </c>
      <c r="G57" s="5">
        <v>25980</v>
      </c>
      <c r="H57" s="19">
        <v>16175</v>
      </c>
      <c r="I57" s="19"/>
      <c r="J57" s="5" t="s">
        <v>878</v>
      </c>
      <c r="K57" s="259">
        <v>9</v>
      </c>
    </row>
    <row r="58" spans="1:12" ht="48.75" outlineLevel="4" thickBot="1" x14ac:dyDescent="0.3">
      <c r="A58" s="263" t="s">
        <v>1414</v>
      </c>
      <c r="B58" s="114" t="s">
        <v>1415</v>
      </c>
      <c r="C58" s="105" t="s">
        <v>21</v>
      </c>
      <c r="D58" s="114" t="s">
        <v>1416</v>
      </c>
      <c r="E58" s="10" t="s">
        <v>24</v>
      </c>
      <c r="F58" s="141">
        <v>4.8330000000000002</v>
      </c>
      <c r="G58" s="9">
        <v>22920</v>
      </c>
      <c r="H58" s="38">
        <v>8538</v>
      </c>
      <c r="I58" s="38"/>
      <c r="J58" s="9" t="s">
        <v>878</v>
      </c>
      <c r="K58" s="261">
        <v>9</v>
      </c>
    </row>
    <row r="59" spans="1:12" outlineLevel="3" x14ac:dyDescent="0.25">
      <c r="A59" s="142"/>
      <c r="B59" s="143"/>
      <c r="C59" s="33">
        <f>SUBTOTAL(3,C43:C58)</f>
        <v>16</v>
      </c>
      <c r="D59" s="143"/>
      <c r="E59" s="33"/>
      <c r="F59" s="144"/>
      <c r="G59" s="143"/>
      <c r="H59" s="145"/>
      <c r="I59" s="145"/>
      <c r="J59" s="145" t="s">
        <v>1946</v>
      </c>
      <c r="K59" s="146"/>
    </row>
    <row r="60" spans="1:12" ht="21" outlineLevel="2" thickBot="1" x14ac:dyDescent="0.3">
      <c r="A60" s="147"/>
      <c r="B60" s="148"/>
      <c r="C60" s="34"/>
      <c r="D60" s="148"/>
      <c r="E60" s="34"/>
      <c r="F60" s="149">
        <f>SUBTOTAL(9,F43:F58)</f>
        <v>65.171999999999997</v>
      </c>
      <c r="G60" s="148"/>
      <c r="H60" s="150">
        <f>SUBTOTAL(9,H43:H58)</f>
        <v>157884</v>
      </c>
      <c r="I60" s="150">
        <f>SUBTOTAL(9,I43:I58)</f>
        <v>0</v>
      </c>
      <c r="J60" s="150" t="s">
        <v>2003</v>
      </c>
      <c r="K60" s="151"/>
    </row>
    <row r="61" spans="1:12" ht="48" outlineLevel="4" x14ac:dyDescent="0.25">
      <c r="A61" s="254" t="s">
        <v>1432</v>
      </c>
      <c r="B61" s="107" t="s">
        <v>1433</v>
      </c>
      <c r="C61" s="32" t="s">
        <v>25</v>
      </c>
      <c r="D61" s="107" t="s">
        <v>1434</v>
      </c>
      <c r="E61" s="24" t="s">
        <v>22</v>
      </c>
      <c r="F61" s="153">
        <v>2.15</v>
      </c>
      <c r="G61" s="60">
        <v>18499</v>
      </c>
      <c r="H61" s="62">
        <v>10536</v>
      </c>
      <c r="I61" s="62"/>
      <c r="J61" s="60" t="s">
        <v>726</v>
      </c>
      <c r="K61" s="255">
        <v>9</v>
      </c>
    </row>
    <row r="62" spans="1:12" ht="48" outlineLevel="4" x14ac:dyDescent="0.25">
      <c r="A62" s="262" t="s">
        <v>1169</v>
      </c>
      <c r="B62" s="110" t="s">
        <v>1170</v>
      </c>
      <c r="C62" s="104" t="s">
        <v>21</v>
      </c>
      <c r="D62" s="110" t="s">
        <v>1171</v>
      </c>
      <c r="E62" s="2" t="s">
        <v>23</v>
      </c>
      <c r="F62" s="140">
        <v>2.6659999999999999</v>
      </c>
      <c r="G62" s="5">
        <v>6576</v>
      </c>
      <c r="H62" s="19">
        <v>4486</v>
      </c>
      <c r="I62" s="19"/>
      <c r="J62" s="5" t="s">
        <v>726</v>
      </c>
      <c r="K62" s="259">
        <v>9</v>
      </c>
    </row>
    <row r="63" spans="1:12" ht="36" outlineLevel="4" x14ac:dyDescent="0.25">
      <c r="A63" s="262" t="s">
        <v>724</v>
      </c>
      <c r="B63" s="139" t="s">
        <v>725</v>
      </c>
      <c r="C63" s="104" t="s">
        <v>21</v>
      </c>
      <c r="D63" s="110" t="s">
        <v>727</v>
      </c>
      <c r="E63" s="2" t="s">
        <v>22</v>
      </c>
      <c r="F63" s="18">
        <v>7</v>
      </c>
      <c r="G63" s="5">
        <v>24000</v>
      </c>
      <c r="H63" s="19">
        <v>16096</v>
      </c>
      <c r="I63" s="19"/>
      <c r="J63" s="5" t="s">
        <v>726</v>
      </c>
      <c r="K63" s="259">
        <v>4</v>
      </c>
    </row>
    <row r="64" spans="1:12" ht="48" outlineLevel="4" x14ac:dyDescent="0.25">
      <c r="A64" s="262" t="s">
        <v>1184</v>
      </c>
      <c r="B64" s="110" t="s">
        <v>1185</v>
      </c>
      <c r="C64" s="104" t="s">
        <v>21</v>
      </c>
      <c r="D64" s="110" t="s">
        <v>1186</v>
      </c>
      <c r="E64" s="2" t="s">
        <v>22</v>
      </c>
      <c r="F64" s="140">
        <v>4.1829999999999998</v>
      </c>
      <c r="G64" s="5">
        <v>18240</v>
      </c>
      <c r="H64" s="19">
        <v>12305</v>
      </c>
      <c r="I64" s="19"/>
      <c r="J64" s="5" t="s">
        <v>726</v>
      </c>
      <c r="K64" s="259">
        <v>9</v>
      </c>
    </row>
    <row r="65" spans="1:12" ht="36" outlineLevel="4" x14ac:dyDescent="0.25">
      <c r="A65" s="262" t="s">
        <v>1190</v>
      </c>
      <c r="B65" s="110" t="s">
        <v>1191</v>
      </c>
      <c r="C65" s="104" t="s">
        <v>21</v>
      </c>
      <c r="D65" s="110" t="s">
        <v>1192</v>
      </c>
      <c r="E65" s="2" t="s">
        <v>22</v>
      </c>
      <c r="F65" s="140">
        <v>4.4165000000000001</v>
      </c>
      <c r="G65" s="5">
        <v>22440</v>
      </c>
      <c r="H65" s="19">
        <v>12508</v>
      </c>
      <c r="I65" s="19"/>
      <c r="J65" s="5" t="s">
        <v>726</v>
      </c>
      <c r="K65" s="259">
        <v>9</v>
      </c>
      <c r="L65" s="285" t="s">
        <v>2073</v>
      </c>
    </row>
    <row r="66" spans="1:12" ht="58.5" customHeight="1" outlineLevel="4" x14ac:dyDescent="0.25">
      <c r="A66" s="262" t="s">
        <v>734</v>
      </c>
      <c r="B66" s="139" t="s">
        <v>735</v>
      </c>
      <c r="C66" s="104" t="s">
        <v>21</v>
      </c>
      <c r="D66" s="139" t="s">
        <v>736</v>
      </c>
      <c r="E66" s="2" t="s">
        <v>22</v>
      </c>
      <c r="F66" s="18">
        <v>2.4990000000000001</v>
      </c>
      <c r="G66" s="5">
        <v>21420</v>
      </c>
      <c r="H66" s="19">
        <v>8928</v>
      </c>
      <c r="I66" s="19"/>
      <c r="J66" s="5" t="s">
        <v>726</v>
      </c>
      <c r="K66" s="259">
        <v>4</v>
      </c>
    </row>
    <row r="67" spans="1:12" ht="36" outlineLevel="4" x14ac:dyDescent="0.25">
      <c r="A67" s="262" t="s">
        <v>767</v>
      </c>
      <c r="B67" s="139" t="s">
        <v>768</v>
      </c>
      <c r="C67" s="104" t="s">
        <v>21</v>
      </c>
      <c r="D67" s="110" t="s">
        <v>769</v>
      </c>
      <c r="E67" s="2" t="s">
        <v>22</v>
      </c>
      <c r="F67" s="18">
        <v>3.5985</v>
      </c>
      <c r="G67" s="5">
        <v>25200</v>
      </c>
      <c r="H67" s="19">
        <v>10992</v>
      </c>
      <c r="I67" s="19"/>
      <c r="J67" s="5" t="s">
        <v>726</v>
      </c>
      <c r="K67" s="259">
        <v>4</v>
      </c>
    </row>
    <row r="68" spans="1:12" ht="36" outlineLevel="4" x14ac:dyDescent="0.25">
      <c r="A68" s="262" t="s">
        <v>770</v>
      </c>
      <c r="B68" s="139" t="s">
        <v>771</v>
      </c>
      <c r="C68" s="104" t="s">
        <v>21</v>
      </c>
      <c r="D68" s="110" t="s">
        <v>772</v>
      </c>
      <c r="E68" s="2" t="s">
        <v>24</v>
      </c>
      <c r="F68" s="18">
        <v>1.5985</v>
      </c>
      <c r="G68" s="5">
        <v>34800</v>
      </c>
      <c r="H68" s="19">
        <v>5884</v>
      </c>
      <c r="I68" s="19"/>
      <c r="J68" s="5" t="s">
        <v>726</v>
      </c>
      <c r="K68" s="259">
        <v>4</v>
      </c>
    </row>
    <row r="69" spans="1:12" ht="48" outlineLevel="4" x14ac:dyDescent="0.25">
      <c r="A69" s="262" t="s">
        <v>1229</v>
      </c>
      <c r="B69" s="110" t="s">
        <v>1230</v>
      </c>
      <c r="C69" s="104" t="s">
        <v>21</v>
      </c>
      <c r="D69" s="110" t="s">
        <v>1231</v>
      </c>
      <c r="E69" s="2" t="s">
        <v>24</v>
      </c>
      <c r="F69" s="140">
        <v>4.25</v>
      </c>
      <c r="G69" s="5">
        <v>21720</v>
      </c>
      <c r="H69" s="19">
        <v>8031</v>
      </c>
      <c r="I69" s="19"/>
      <c r="J69" s="5" t="s">
        <v>726</v>
      </c>
      <c r="K69" s="259">
        <v>9</v>
      </c>
    </row>
    <row r="70" spans="1:12" ht="48" outlineLevel="4" x14ac:dyDescent="0.25">
      <c r="A70" s="262" t="s">
        <v>785</v>
      </c>
      <c r="B70" s="139" t="s">
        <v>786</v>
      </c>
      <c r="C70" s="104" t="s">
        <v>21</v>
      </c>
      <c r="D70" s="110" t="s">
        <v>787</v>
      </c>
      <c r="E70" s="2" t="s">
        <v>24</v>
      </c>
      <c r="F70" s="18">
        <v>1.5985</v>
      </c>
      <c r="G70" s="5">
        <v>29640</v>
      </c>
      <c r="H70" s="19">
        <v>5682</v>
      </c>
      <c r="I70" s="19"/>
      <c r="J70" s="5" t="s">
        <v>726</v>
      </c>
      <c r="K70" s="259">
        <v>4</v>
      </c>
    </row>
    <row r="71" spans="1:12" ht="72" outlineLevel="4" x14ac:dyDescent="0.25">
      <c r="A71" s="262" t="s">
        <v>1238</v>
      </c>
      <c r="B71" s="110" t="s">
        <v>1239</v>
      </c>
      <c r="C71" s="104" t="s">
        <v>21</v>
      </c>
      <c r="D71" s="110" t="s">
        <v>1240</v>
      </c>
      <c r="E71" s="2" t="s">
        <v>24</v>
      </c>
      <c r="F71" s="140">
        <v>2.15</v>
      </c>
      <c r="G71" s="5">
        <v>14150</v>
      </c>
      <c r="H71" s="19">
        <v>6203</v>
      </c>
      <c r="I71" s="19"/>
      <c r="J71" s="5" t="s">
        <v>726</v>
      </c>
      <c r="K71" s="259">
        <v>9</v>
      </c>
      <c r="L71" s="285" t="s">
        <v>2073</v>
      </c>
    </row>
    <row r="72" spans="1:12" ht="48" outlineLevel="4" x14ac:dyDescent="0.25">
      <c r="A72" s="262" t="s">
        <v>813</v>
      </c>
      <c r="B72" s="139" t="s">
        <v>814</v>
      </c>
      <c r="C72" s="104" t="s">
        <v>21</v>
      </c>
      <c r="D72" s="110" t="s">
        <v>815</v>
      </c>
      <c r="E72" s="2" t="s">
        <v>22</v>
      </c>
      <c r="F72" s="18">
        <v>3.2650000000000001</v>
      </c>
      <c r="G72" s="5">
        <v>12174</v>
      </c>
      <c r="H72" s="19">
        <v>10434</v>
      </c>
      <c r="I72" s="19"/>
      <c r="J72" s="5" t="s">
        <v>726</v>
      </c>
      <c r="K72" s="259">
        <v>4</v>
      </c>
    </row>
    <row r="73" spans="1:12" ht="48" outlineLevel="4" x14ac:dyDescent="0.25">
      <c r="A73" s="262" t="s">
        <v>1256</v>
      </c>
      <c r="B73" s="110" t="s">
        <v>1257</v>
      </c>
      <c r="C73" s="104" t="s">
        <v>21</v>
      </c>
      <c r="D73" s="110" t="s">
        <v>1258</v>
      </c>
      <c r="E73" s="2" t="s">
        <v>24</v>
      </c>
      <c r="F73" s="140">
        <v>2.8319999999999999</v>
      </c>
      <c r="G73" s="5">
        <v>7980</v>
      </c>
      <c r="H73" s="19">
        <v>6797</v>
      </c>
      <c r="I73" s="19"/>
      <c r="J73" s="5" t="s">
        <v>726</v>
      </c>
      <c r="K73" s="259">
        <v>9</v>
      </c>
    </row>
    <row r="74" spans="1:12" ht="60" outlineLevel="4" x14ac:dyDescent="0.25">
      <c r="A74" s="262" t="s">
        <v>834</v>
      </c>
      <c r="B74" s="139" t="s">
        <v>835</v>
      </c>
      <c r="C74" s="104" t="s">
        <v>21</v>
      </c>
      <c r="D74" s="110" t="s">
        <v>836</v>
      </c>
      <c r="E74" s="2" t="s">
        <v>24</v>
      </c>
      <c r="F74" s="18">
        <v>2.9990000000000001</v>
      </c>
      <c r="G74" s="5">
        <v>11400</v>
      </c>
      <c r="H74" s="19">
        <v>7384</v>
      </c>
      <c r="I74" s="19"/>
      <c r="J74" s="5" t="s">
        <v>726</v>
      </c>
      <c r="K74" s="259">
        <v>4</v>
      </c>
    </row>
    <row r="75" spans="1:12" ht="24" outlineLevel="4" x14ac:dyDescent="0.25">
      <c r="A75" s="262" t="s">
        <v>862</v>
      </c>
      <c r="B75" s="139" t="s">
        <v>863</v>
      </c>
      <c r="C75" s="104" t="s">
        <v>21</v>
      </c>
      <c r="D75" s="110" t="s">
        <v>864</v>
      </c>
      <c r="E75" s="2" t="s">
        <v>24</v>
      </c>
      <c r="F75" s="18">
        <v>1.9990000000000001</v>
      </c>
      <c r="G75" s="5">
        <v>15600</v>
      </c>
      <c r="H75" s="19">
        <v>6411</v>
      </c>
      <c r="I75" s="19"/>
      <c r="J75" s="5" t="s">
        <v>726</v>
      </c>
      <c r="K75" s="259">
        <v>4</v>
      </c>
    </row>
    <row r="76" spans="1:12" ht="48" outlineLevel="4" x14ac:dyDescent="0.25">
      <c r="A76" s="262" t="s">
        <v>1345</v>
      </c>
      <c r="B76" s="110" t="s">
        <v>1346</v>
      </c>
      <c r="C76" s="104" t="s">
        <v>21</v>
      </c>
      <c r="D76" s="110" t="s">
        <v>1347</v>
      </c>
      <c r="E76" s="2" t="s">
        <v>22</v>
      </c>
      <c r="F76" s="140">
        <v>9</v>
      </c>
      <c r="G76" s="5">
        <v>19800</v>
      </c>
      <c r="H76" s="19">
        <v>16496</v>
      </c>
      <c r="I76" s="19"/>
      <c r="J76" s="5" t="s">
        <v>726</v>
      </c>
      <c r="K76" s="259">
        <v>9</v>
      </c>
    </row>
    <row r="77" spans="1:12" ht="36" outlineLevel="4" x14ac:dyDescent="0.25">
      <c r="A77" s="262" t="s">
        <v>919</v>
      </c>
      <c r="B77" s="139" t="s">
        <v>920</v>
      </c>
      <c r="C77" s="104" t="s">
        <v>21</v>
      </c>
      <c r="D77" s="110" t="s">
        <v>921</v>
      </c>
      <c r="E77" s="2" t="s">
        <v>23</v>
      </c>
      <c r="F77" s="18">
        <v>2.4984999999999999</v>
      </c>
      <c r="G77" s="5">
        <v>7200</v>
      </c>
      <c r="H77" s="19">
        <v>4962</v>
      </c>
      <c r="I77" s="19"/>
      <c r="J77" s="5" t="s">
        <v>726</v>
      </c>
      <c r="K77" s="259">
        <v>4</v>
      </c>
    </row>
    <row r="78" spans="1:12" ht="48" outlineLevel="4" x14ac:dyDescent="0.25">
      <c r="A78" s="262" t="s">
        <v>943</v>
      </c>
      <c r="B78" s="139" t="s">
        <v>944</v>
      </c>
      <c r="C78" s="104" t="s">
        <v>21</v>
      </c>
      <c r="D78" s="110" t="s">
        <v>945</v>
      </c>
      <c r="E78" s="2" t="s">
        <v>24</v>
      </c>
      <c r="F78" s="18">
        <v>2.8319999999999999</v>
      </c>
      <c r="G78" s="5">
        <v>18156</v>
      </c>
      <c r="H78" s="19">
        <v>7415</v>
      </c>
      <c r="I78" s="19"/>
      <c r="J78" s="5" t="s">
        <v>726</v>
      </c>
      <c r="K78" s="259">
        <v>4</v>
      </c>
    </row>
    <row r="79" spans="1:12" ht="24" outlineLevel="4" x14ac:dyDescent="0.25">
      <c r="A79" s="262" t="s">
        <v>955</v>
      </c>
      <c r="B79" s="139" t="s">
        <v>956</v>
      </c>
      <c r="C79" s="104" t="s">
        <v>21</v>
      </c>
      <c r="D79" s="110" t="s">
        <v>957</v>
      </c>
      <c r="E79" s="2" t="s">
        <v>24</v>
      </c>
      <c r="F79" s="18">
        <v>3</v>
      </c>
      <c r="G79" s="5">
        <v>23400</v>
      </c>
      <c r="H79" s="19">
        <v>7533</v>
      </c>
      <c r="I79" s="19"/>
      <c r="J79" s="5" t="s">
        <v>726</v>
      </c>
      <c r="K79" s="259">
        <v>4</v>
      </c>
    </row>
    <row r="80" spans="1:12" ht="60" outlineLevel="4" x14ac:dyDescent="0.25">
      <c r="A80" s="262" t="s">
        <v>1420</v>
      </c>
      <c r="B80" s="110" t="s">
        <v>1421</v>
      </c>
      <c r="C80" s="104" t="s">
        <v>21</v>
      </c>
      <c r="D80" s="110" t="s">
        <v>1422</v>
      </c>
      <c r="E80" s="2" t="s">
        <v>22</v>
      </c>
      <c r="F80" s="140">
        <v>2.8330000000000002</v>
      </c>
      <c r="G80" s="5">
        <v>14640</v>
      </c>
      <c r="H80" s="19">
        <v>11131</v>
      </c>
      <c r="I80" s="19"/>
      <c r="J80" s="5" t="s">
        <v>726</v>
      </c>
      <c r="K80" s="259">
        <v>9</v>
      </c>
    </row>
    <row r="81" spans="1:12" ht="48.75" outlineLevel="4" thickBot="1" x14ac:dyDescent="0.3">
      <c r="A81" s="263" t="s">
        <v>1423</v>
      </c>
      <c r="B81" s="114" t="s">
        <v>1424</v>
      </c>
      <c r="C81" s="105" t="s">
        <v>21</v>
      </c>
      <c r="D81" s="114" t="s">
        <v>1425</v>
      </c>
      <c r="E81" s="10" t="s">
        <v>24</v>
      </c>
      <c r="F81" s="141">
        <v>2.8315000000000001</v>
      </c>
      <c r="G81" s="9">
        <v>19440</v>
      </c>
      <c r="H81" s="38">
        <v>6796</v>
      </c>
      <c r="I81" s="38"/>
      <c r="J81" s="9" t="s">
        <v>726</v>
      </c>
      <c r="K81" s="261">
        <v>9</v>
      </c>
    </row>
    <row r="82" spans="1:12" outlineLevel="3" x14ac:dyDescent="0.25">
      <c r="A82" s="142"/>
      <c r="B82" s="143"/>
      <c r="C82" s="33">
        <f>SUBTOTAL(3,C61:C81)</f>
        <v>21</v>
      </c>
      <c r="D82" s="143"/>
      <c r="E82" s="33"/>
      <c r="F82" s="144"/>
      <c r="G82" s="143"/>
      <c r="H82" s="145"/>
      <c r="I82" s="145"/>
      <c r="J82" s="145" t="s">
        <v>1947</v>
      </c>
      <c r="K82" s="146"/>
    </row>
    <row r="83" spans="1:12" ht="21" outlineLevel="2" thickBot="1" x14ac:dyDescent="0.3">
      <c r="A83" s="147"/>
      <c r="B83" s="148"/>
      <c r="C83" s="34"/>
      <c r="D83" s="148"/>
      <c r="E83" s="34"/>
      <c r="F83" s="149">
        <f>SUBTOTAL(9,F61:F81)</f>
        <v>70.200000000000017</v>
      </c>
      <c r="G83" s="148"/>
      <c r="H83" s="150">
        <f>SUBTOTAL(9,H61:H81)</f>
        <v>187010</v>
      </c>
      <c r="I83" s="150">
        <f>SUBTOTAL(9,I61:I81)</f>
        <v>0</v>
      </c>
      <c r="J83" s="150" t="s">
        <v>2004</v>
      </c>
      <c r="K83" s="151"/>
    </row>
    <row r="84" spans="1:12" ht="36" outlineLevel="4" x14ac:dyDescent="0.25">
      <c r="A84" s="252" t="s">
        <v>1196</v>
      </c>
      <c r="B84" s="137" t="s">
        <v>1197</v>
      </c>
      <c r="C84" s="106" t="s">
        <v>21</v>
      </c>
      <c r="D84" s="137" t="s">
        <v>1198</v>
      </c>
      <c r="E84" s="1" t="s">
        <v>22</v>
      </c>
      <c r="F84" s="138">
        <v>5</v>
      </c>
      <c r="G84" s="8">
        <v>25200</v>
      </c>
      <c r="H84" s="96">
        <v>13016</v>
      </c>
      <c r="I84" s="96"/>
      <c r="J84" s="8" t="s">
        <v>796</v>
      </c>
      <c r="K84" s="253">
        <v>9</v>
      </c>
    </row>
    <row r="85" spans="1:12" ht="36" outlineLevel="4" x14ac:dyDescent="0.25">
      <c r="A85" s="262" t="s">
        <v>1205</v>
      </c>
      <c r="B85" s="110" t="s">
        <v>1206</v>
      </c>
      <c r="C85" s="104" t="s">
        <v>21</v>
      </c>
      <c r="D85" s="110" t="s">
        <v>1207</v>
      </c>
      <c r="E85" s="2" t="s">
        <v>24</v>
      </c>
      <c r="F85" s="140">
        <v>3.6779999999999999</v>
      </c>
      <c r="G85" s="5">
        <v>22800</v>
      </c>
      <c r="H85" s="19">
        <v>7533</v>
      </c>
      <c r="I85" s="19"/>
      <c r="J85" s="5" t="s">
        <v>796</v>
      </c>
      <c r="K85" s="259">
        <v>9</v>
      </c>
    </row>
    <row r="86" spans="1:12" ht="36" outlineLevel="4" x14ac:dyDescent="0.25">
      <c r="A86" s="262" t="s">
        <v>794</v>
      </c>
      <c r="B86" s="139" t="s">
        <v>795</v>
      </c>
      <c r="C86" s="104" t="s">
        <v>21</v>
      </c>
      <c r="D86" s="110" t="s">
        <v>797</v>
      </c>
      <c r="E86" s="2" t="s">
        <v>22</v>
      </c>
      <c r="F86" s="18">
        <v>1.9330000000000001</v>
      </c>
      <c r="G86" s="5">
        <v>17160</v>
      </c>
      <c r="H86" s="19">
        <v>8024</v>
      </c>
      <c r="I86" s="19"/>
      <c r="J86" s="5" t="s">
        <v>796</v>
      </c>
      <c r="K86" s="259">
        <v>4</v>
      </c>
    </row>
    <row r="87" spans="1:12" ht="72" outlineLevel="4" x14ac:dyDescent="0.25">
      <c r="A87" s="262" t="s">
        <v>1310</v>
      </c>
      <c r="B87" s="110" t="s">
        <v>1311</v>
      </c>
      <c r="C87" s="104" t="s">
        <v>21</v>
      </c>
      <c r="D87" s="110" t="s">
        <v>1312</v>
      </c>
      <c r="E87" s="2" t="s">
        <v>22</v>
      </c>
      <c r="F87" s="140">
        <v>4.875</v>
      </c>
      <c r="G87" s="5">
        <v>25320</v>
      </c>
      <c r="H87" s="19">
        <v>12907</v>
      </c>
      <c r="I87" s="19"/>
      <c r="J87" s="5" t="s">
        <v>796</v>
      </c>
      <c r="K87" s="259">
        <v>9</v>
      </c>
    </row>
    <row r="88" spans="1:12" ht="36" outlineLevel="4" x14ac:dyDescent="0.25">
      <c r="A88" s="262" t="s">
        <v>913</v>
      </c>
      <c r="B88" s="139" t="s">
        <v>914</v>
      </c>
      <c r="C88" s="104" t="s">
        <v>21</v>
      </c>
      <c r="D88" s="110" t="s">
        <v>915</v>
      </c>
      <c r="E88" s="2" t="s">
        <v>24</v>
      </c>
      <c r="F88" s="18">
        <v>2.266</v>
      </c>
      <c r="G88" s="5">
        <v>18510</v>
      </c>
      <c r="H88" s="19">
        <v>6563</v>
      </c>
      <c r="I88" s="19"/>
      <c r="J88" s="5" t="s">
        <v>796</v>
      </c>
      <c r="K88" s="259">
        <v>4</v>
      </c>
    </row>
    <row r="89" spans="1:12" ht="60" outlineLevel="4" x14ac:dyDescent="0.25">
      <c r="A89" s="262" t="s">
        <v>1411</v>
      </c>
      <c r="B89" s="110" t="s">
        <v>1412</v>
      </c>
      <c r="C89" s="104" t="s">
        <v>21</v>
      </c>
      <c r="D89" s="110" t="s">
        <v>1413</v>
      </c>
      <c r="E89" s="2" t="s">
        <v>22</v>
      </c>
      <c r="F89" s="140">
        <v>4</v>
      </c>
      <c r="G89" s="5">
        <v>10680</v>
      </c>
      <c r="H89" s="19">
        <v>10680</v>
      </c>
      <c r="I89" s="19">
        <v>1466</v>
      </c>
      <c r="J89" s="5" t="s">
        <v>796</v>
      </c>
      <c r="K89" s="259">
        <v>9</v>
      </c>
    </row>
    <row r="90" spans="1:12" ht="60.75" outlineLevel="4" thickBot="1" x14ac:dyDescent="0.3">
      <c r="A90" s="263" t="s">
        <v>1426</v>
      </c>
      <c r="B90" s="114" t="s">
        <v>1427</v>
      </c>
      <c r="C90" s="105" t="s">
        <v>21</v>
      </c>
      <c r="D90" s="114" t="s">
        <v>1428</v>
      </c>
      <c r="E90" s="10" t="s">
        <v>22</v>
      </c>
      <c r="F90" s="141">
        <v>3</v>
      </c>
      <c r="G90" s="9">
        <v>27000</v>
      </c>
      <c r="H90" s="38">
        <v>11276</v>
      </c>
      <c r="I90" s="38"/>
      <c r="J90" s="9" t="s">
        <v>796</v>
      </c>
      <c r="K90" s="261">
        <v>9</v>
      </c>
    </row>
    <row r="91" spans="1:12" outlineLevel="3" x14ac:dyDescent="0.25">
      <c r="A91" s="142"/>
      <c r="B91" s="143"/>
      <c r="C91" s="33">
        <f>SUBTOTAL(3,C84:C90)</f>
        <v>7</v>
      </c>
      <c r="D91" s="143"/>
      <c r="E91" s="33"/>
      <c r="F91" s="144"/>
      <c r="G91" s="143"/>
      <c r="H91" s="145"/>
      <c r="I91" s="145"/>
      <c r="J91" s="145" t="s">
        <v>1948</v>
      </c>
      <c r="K91" s="146"/>
    </row>
    <row r="92" spans="1:12" ht="21" outlineLevel="2" thickBot="1" x14ac:dyDescent="0.3">
      <c r="A92" s="147"/>
      <c r="B92" s="148"/>
      <c r="C92" s="34"/>
      <c r="D92" s="148"/>
      <c r="E92" s="34"/>
      <c r="F92" s="149">
        <f>SUBTOTAL(9,F84:F90)</f>
        <v>24.752000000000002</v>
      </c>
      <c r="G92" s="148"/>
      <c r="H92" s="150">
        <f>SUBTOTAL(9,H84:H90)</f>
        <v>69999</v>
      </c>
      <c r="I92" s="150">
        <f>SUBTOTAL(9,I84:I90)</f>
        <v>1466</v>
      </c>
      <c r="J92" s="150" t="s">
        <v>2005</v>
      </c>
      <c r="K92" s="151"/>
    </row>
    <row r="93" spans="1:12" ht="36" outlineLevel="4" x14ac:dyDescent="0.25">
      <c r="A93" s="252" t="s">
        <v>1015</v>
      </c>
      <c r="B93" s="137" t="s">
        <v>1016</v>
      </c>
      <c r="C93" s="106" t="s">
        <v>21</v>
      </c>
      <c r="D93" s="137" t="s">
        <v>1017</v>
      </c>
      <c r="E93" s="1" t="s">
        <v>22</v>
      </c>
      <c r="F93" s="95">
        <v>2.9660000000000002</v>
      </c>
      <c r="G93" s="8">
        <v>28800</v>
      </c>
      <c r="H93" s="96">
        <v>8525</v>
      </c>
      <c r="I93" s="96"/>
      <c r="J93" s="8" t="s">
        <v>713</v>
      </c>
      <c r="K93" s="253">
        <v>8</v>
      </c>
    </row>
    <row r="94" spans="1:12" ht="36" outlineLevel="4" x14ac:dyDescent="0.25">
      <c r="A94" s="262" t="s">
        <v>1172</v>
      </c>
      <c r="B94" s="110" t="s">
        <v>1173</v>
      </c>
      <c r="C94" s="104" t="s">
        <v>21</v>
      </c>
      <c r="D94" s="110" t="s">
        <v>1174</v>
      </c>
      <c r="E94" s="2" t="s">
        <v>22</v>
      </c>
      <c r="F94" s="140">
        <v>2.5830000000000002</v>
      </c>
      <c r="G94" s="5">
        <v>18600</v>
      </c>
      <c r="H94" s="19">
        <v>10913</v>
      </c>
      <c r="I94" s="19"/>
      <c r="J94" s="5" t="s">
        <v>713</v>
      </c>
      <c r="K94" s="259">
        <v>9</v>
      </c>
      <c r="L94" s="285" t="s">
        <v>2073</v>
      </c>
    </row>
    <row r="95" spans="1:12" ht="36" outlineLevel="4" x14ac:dyDescent="0.25">
      <c r="A95" s="262" t="s">
        <v>711</v>
      </c>
      <c r="B95" s="139" t="s">
        <v>712</v>
      </c>
      <c r="C95" s="104" t="s">
        <v>21</v>
      </c>
      <c r="D95" s="110" t="s">
        <v>714</v>
      </c>
      <c r="E95" s="2" t="s">
        <v>24</v>
      </c>
      <c r="F95" s="18">
        <v>2.5</v>
      </c>
      <c r="G95" s="5">
        <v>20400</v>
      </c>
      <c r="H95" s="19">
        <v>6992</v>
      </c>
      <c r="I95" s="19"/>
      <c r="J95" s="5" t="s">
        <v>713</v>
      </c>
      <c r="K95" s="259">
        <v>4</v>
      </c>
    </row>
    <row r="96" spans="1:12" ht="36" outlineLevel="4" x14ac:dyDescent="0.25">
      <c r="A96" s="262" t="s">
        <v>1048</v>
      </c>
      <c r="B96" s="110" t="s">
        <v>1049</v>
      </c>
      <c r="C96" s="104" t="s">
        <v>21</v>
      </c>
      <c r="D96" s="110" t="s">
        <v>1050</v>
      </c>
      <c r="E96" s="2" t="s">
        <v>22</v>
      </c>
      <c r="F96" s="18">
        <v>2.5499999999999998</v>
      </c>
      <c r="G96" s="5">
        <v>23760</v>
      </c>
      <c r="H96" s="19">
        <v>7329</v>
      </c>
      <c r="I96" s="19"/>
      <c r="J96" s="5" t="s">
        <v>713</v>
      </c>
      <c r="K96" s="259">
        <v>8</v>
      </c>
    </row>
    <row r="97" spans="1:12" ht="36" outlineLevel="4" x14ac:dyDescent="0.25">
      <c r="A97" s="262" t="s">
        <v>1202</v>
      </c>
      <c r="B97" s="110" t="s">
        <v>1203</v>
      </c>
      <c r="C97" s="104" t="s">
        <v>21</v>
      </c>
      <c r="D97" s="110" t="s">
        <v>1204</v>
      </c>
      <c r="E97" s="2" t="s">
        <v>22</v>
      </c>
      <c r="F97" s="140">
        <v>2.1659999999999999</v>
      </c>
      <c r="G97" s="5">
        <v>14250</v>
      </c>
      <c r="H97" s="19">
        <v>10550</v>
      </c>
      <c r="I97" s="19"/>
      <c r="J97" s="5" t="s">
        <v>713</v>
      </c>
      <c r="K97" s="259">
        <v>9</v>
      </c>
      <c r="L97" s="285" t="s">
        <v>2073</v>
      </c>
    </row>
    <row r="98" spans="1:12" ht="48" outlineLevel="4" x14ac:dyDescent="0.25">
      <c r="A98" s="262" t="s">
        <v>1220</v>
      </c>
      <c r="B98" s="110" t="s">
        <v>1221</v>
      </c>
      <c r="C98" s="104" t="s">
        <v>21</v>
      </c>
      <c r="D98" s="110" t="s">
        <v>1222</v>
      </c>
      <c r="E98" s="2" t="s">
        <v>22</v>
      </c>
      <c r="F98" s="140">
        <v>3.3330000000000002</v>
      </c>
      <c r="G98" s="5">
        <v>24120</v>
      </c>
      <c r="H98" s="19">
        <v>11566</v>
      </c>
      <c r="I98" s="19"/>
      <c r="J98" s="5" t="s">
        <v>713</v>
      </c>
      <c r="K98" s="259">
        <v>9</v>
      </c>
      <c r="L98" s="285" t="s">
        <v>2073</v>
      </c>
    </row>
    <row r="99" spans="1:12" ht="48" outlineLevel="4" x14ac:dyDescent="0.25">
      <c r="A99" s="262" t="s">
        <v>1223</v>
      </c>
      <c r="B99" s="110" t="s">
        <v>1224</v>
      </c>
      <c r="C99" s="104" t="s">
        <v>21</v>
      </c>
      <c r="D99" s="110" t="s">
        <v>1225</v>
      </c>
      <c r="E99" s="2" t="s">
        <v>22</v>
      </c>
      <c r="F99" s="140">
        <v>3.8330000000000002</v>
      </c>
      <c r="G99" s="5">
        <v>24000</v>
      </c>
      <c r="H99" s="19">
        <v>12001</v>
      </c>
      <c r="I99" s="19"/>
      <c r="J99" s="5" t="s">
        <v>713</v>
      </c>
      <c r="K99" s="259">
        <v>9</v>
      </c>
    </row>
    <row r="100" spans="1:12" ht="36" outlineLevel="4" x14ac:dyDescent="0.25">
      <c r="A100" s="262" t="s">
        <v>825</v>
      </c>
      <c r="B100" s="139" t="s">
        <v>826</v>
      </c>
      <c r="C100" s="104" t="s">
        <v>21</v>
      </c>
      <c r="D100" s="110" t="s">
        <v>827</v>
      </c>
      <c r="E100" s="2" t="s">
        <v>22</v>
      </c>
      <c r="F100" s="18">
        <v>4</v>
      </c>
      <c r="G100" s="5">
        <v>22200</v>
      </c>
      <c r="H100" s="19">
        <v>11255</v>
      </c>
      <c r="I100" s="19"/>
      <c r="J100" s="5" t="s">
        <v>713</v>
      </c>
      <c r="K100" s="259">
        <v>4</v>
      </c>
    </row>
    <row r="101" spans="1:12" ht="48" outlineLevel="4" x14ac:dyDescent="0.25">
      <c r="A101" s="262" t="s">
        <v>1274</v>
      </c>
      <c r="B101" s="110" t="s">
        <v>1275</v>
      </c>
      <c r="C101" s="104" t="s">
        <v>21</v>
      </c>
      <c r="D101" s="110" t="s">
        <v>1276</v>
      </c>
      <c r="E101" s="2" t="s">
        <v>24</v>
      </c>
      <c r="F101" s="140">
        <v>3.665</v>
      </c>
      <c r="G101" s="5">
        <v>20040</v>
      </c>
      <c r="H101" s="19">
        <v>7522</v>
      </c>
      <c r="I101" s="19"/>
      <c r="J101" s="5" t="s">
        <v>713</v>
      </c>
      <c r="K101" s="259">
        <v>9</v>
      </c>
    </row>
    <row r="102" spans="1:12" ht="48" outlineLevel="4" x14ac:dyDescent="0.25">
      <c r="A102" s="262" t="s">
        <v>859</v>
      </c>
      <c r="B102" s="139" t="s">
        <v>860</v>
      </c>
      <c r="C102" s="104" t="s">
        <v>21</v>
      </c>
      <c r="D102" s="110" t="s">
        <v>861</v>
      </c>
      <c r="E102" s="2" t="s">
        <v>24</v>
      </c>
      <c r="F102" s="18">
        <v>3.8319999999999999</v>
      </c>
      <c r="G102" s="5">
        <v>20640</v>
      </c>
      <c r="H102" s="19">
        <v>8636</v>
      </c>
      <c r="I102" s="19"/>
      <c r="J102" s="5" t="s">
        <v>713</v>
      </c>
      <c r="K102" s="259">
        <v>4</v>
      </c>
    </row>
    <row r="103" spans="1:12" ht="48" outlineLevel="4" x14ac:dyDescent="0.25">
      <c r="A103" s="262" t="s">
        <v>1307</v>
      </c>
      <c r="B103" s="110" t="s">
        <v>1308</v>
      </c>
      <c r="C103" s="104" t="s">
        <v>21</v>
      </c>
      <c r="D103" s="110" t="s">
        <v>1309</v>
      </c>
      <c r="E103" s="2" t="s">
        <v>22</v>
      </c>
      <c r="F103" s="140">
        <v>3.9980000000000002</v>
      </c>
      <c r="G103" s="5">
        <v>24960</v>
      </c>
      <c r="H103" s="19">
        <v>12144</v>
      </c>
      <c r="I103" s="19"/>
      <c r="J103" s="5" t="s">
        <v>713</v>
      </c>
      <c r="K103" s="259">
        <v>9</v>
      </c>
    </row>
    <row r="104" spans="1:12" ht="36" outlineLevel="4" x14ac:dyDescent="0.25">
      <c r="A104" s="262" t="s">
        <v>901</v>
      </c>
      <c r="B104" s="139" t="s">
        <v>902</v>
      </c>
      <c r="C104" s="104" t="s">
        <v>21</v>
      </c>
      <c r="D104" s="110" t="s">
        <v>903</v>
      </c>
      <c r="E104" s="2" t="s">
        <v>24</v>
      </c>
      <c r="F104" s="18">
        <v>2.3330000000000002</v>
      </c>
      <c r="G104" s="5">
        <v>24960</v>
      </c>
      <c r="H104" s="19">
        <v>6729</v>
      </c>
      <c r="I104" s="19"/>
      <c r="J104" s="5" t="s">
        <v>713</v>
      </c>
      <c r="K104" s="259">
        <v>4</v>
      </c>
    </row>
    <row r="105" spans="1:12" ht="48" outlineLevel="4" x14ac:dyDescent="0.25">
      <c r="A105" s="262" t="s">
        <v>1337</v>
      </c>
      <c r="B105" s="110" t="s">
        <v>1338</v>
      </c>
      <c r="C105" s="104" t="s">
        <v>21</v>
      </c>
      <c r="D105" s="110" t="s">
        <v>1339</v>
      </c>
      <c r="E105" s="2" t="s">
        <v>24</v>
      </c>
      <c r="F105" s="140">
        <v>3.9340000000000002</v>
      </c>
      <c r="G105" s="5">
        <v>21240</v>
      </c>
      <c r="H105" s="19">
        <v>7756</v>
      </c>
      <c r="I105" s="19"/>
      <c r="J105" s="5" t="s">
        <v>713</v>
      </c>
      <c r="K105" s="259">
        <v>9</v>
      </c>
    </row>
    <row r="106" spans="1:12" ht="36" outlineLevel="4" x14ac:dyDescent="0.25">
      <c r="A106" s="262" t="s">
        <v>904</v>
      </c>
      <c r="B106" s="139" t="s">
        <v>905</v>
      </c>
      <c r="C106" s="104" t="s">
        <v>21</v>
      </c>
      <c r="D106" s="110" t="s">
        <v>906</v>
      </c>
      <c r="E106" s="2" t="s">
        <v>24</v>
      </c>
      <c r="F106" s="18">
        <v>2.3330000000000002</v>
      </c>
      <c r="G106" s="5">
        <v>22800</v>
      </c>
      <c r="H106" s="19">
        <v>6638</v>
      </c>
      <c r="I106" s="19"/>
      <c r="J106" s="5" t="s">
        <v>713</v>
      </c>
      <c r="K106" s="259">
        <v>4</v>
      </c>
    </row>
    <row r="107" spans="1:12" ht="36" outlineLevel="4" x14ac:dyDescent="0.25">
      <c r="A107" s="262" t="s">
        <v>910</v>
      </c>
      <c r="B107" s="139" t="s">
        <v>911</v>
      </c>
      <c r="C107" s="104" t="s">
        <v>21</v>
      </c>
      <c r="D107" s="110" t="s">
        <v>912</v>
      </c>
      <c r="E107" s="2" t="s">
        <v>24</v>
      </c>
      <c r="F107" s="18">
        <v>3.9990000000000001</v>
      </c>
      <c r="G107" s="5">
        <v>37368</v>
      </c>
      <c r="H107" s="19">
        <v>8814</v>
      </c>
      <c r="I107" s="19"/>
      <c r="J107" s="5" t="s">
        <v>713</v>
      </c>
      <c r="K107" s="259">
        <v>4</v>
      </c>
    </row>
    <row r="108" spans="1:12" ht="48" outlineLevel="4" x14ac:dyDescent="0.25">
      <c r="A108" s="262" t="s">
        <v>1375</v>
      </c>
      <c r="B108" s="110" t="s">
        <v>1376</v>
      </c>
      <c r="C108" s="104" t="s">
        <v>21</v>
      </c>
      <c r="D108" s="110" t="s">
        <v>1377</v>
      </c>
      <c r="E108" s="2" t="s">
        <v>22</v>
      </c>
      <c r="F108" s="140">
        <v>2.9990000000000001</v>
      </c>
      <c r="G108" s="5">
        <v>29280</v>
      </c>
      <c r="H108" s="19">
        <v>11275</v>
      </c>
      <c r="I108" s="19"/>
      <c r="J108" s="5" t="s">
        <v>713</v>
      </c>
      <c r="K108" s="259">
        <v>9</v>
      </c>
    </row>
    <row r="109" spans="1:12" ht="36" outlineLevel="4" x14ac:dyDescent="0.25">
      <c r="A109" s="262" t="s">
        <v>928</v>
      </c>
      <c r="B109" s="139" t="s">
        <v>929</v>
      </c>
      <c r="C109" s="104" t="s">
        <v>21</v>
      </c>
      <c r="D109" s="110" t="s">
        <v>930</v>
      </c>
      <c r="E109" s="2" t="s">
        <v>22</v>
      </c>
      <c r="F109" s="18">
        <v>2.5994999999999999</v>
      </c>
      <c r="G109" s="5">
        <v>29400</v>
      </c>
      <c r="H109" s="19">
        <v>9175</v>
      </c>
      <c r="I109" s="19"/>
      <c r="J109" s="5" t="s">
        <v>713</v>
      </c>
      <c r="K109" s="259">
        <v>4</v>
      </c>
    </row>
    <row r="110" spans="1:12" ht="24" outlineLevel="4" x14ac:dyDescent="0.25">
      <c r="A110" s="262" t="s">
        <v>937</v>
      </c>
      <c r="B110" s="139" t="s">
        <v>938</v>
      </c>
      <c r="C110" s="104" t="s">
        <v>21</v>
      </c>
      <c r="D110" s="110" t="s">
        <v>939</v>
      </c>
      <c r="E110" s="2" t="s">
        <v>23</v>
      </c>
      <c r="F110" s="18">
        <v>2.5</v>
      </c>
      <c r="G110" s="5">
        <v>24000</v>
      </c>
      <c r="H110" s="19">
        <v>4809</v>
      </c>
      <c r="I110" s="19"/>
      <c r="J110" s="5" t="s">
        <v>713</v>
      </c>
      <c r="K110" s="259">
        <v>4</v>
      </c>
    </row>
    <row r="111" spans="1:12" ht="60" outlineLevel="4" x14ac:dyDescent="0.25">
      <c r="A111" s="262" t="s">
        <v>1393</v>
      </c>
      <c r="B111" s="110" t="s">
        <v>1394</v>
      </c>
      <c r="C111" s="104" t="s">
        <v>21</v>
      </c>
      <c r="D111" s="110" t="s">
        <v>1395</v>
      </c>
      <c r="E111" s="2" t="s">
        <v>22</v>
      </c>
      <c r="F111" s="140">
        <v>3.101</v>
      </c>
      <c r="G111" s="5">
        <v>20040</v>
      </c>
      <c r="H111" s="19">
        <v>11364</v>
      </c>
      <c r="I111" s="19"/>
      <c r="J111" s="5" t="s">
        <v>713</v>
      </c>
      <c r="K111" s="259">
        <v>9</v>
      </c>
      <c r="L111" s="285" t="s">
        <v>2073</v>
      </c>
    </row>
    <row r="112" spans="1:12" ht="36.75" outlineLevel="4" thickBot="1" x14ac:dyDescent="0.3">
      <c r="A112" s="263" t="s">
        <v>651</v>
      </c>
      <c r="B112" s="114" t="s">
        <v>652</v>
      </c>
      <c r="C112" s="105" t="s">
        <v>21</v>
      </c>
      <c r="D112" s="114" t="s">
        <v>653</v>
      </c>
      <c r="E112" s="10" t="s">
        <v>24</v>
      </c>
      <c r="F112" s="37">
        <v>2.5</v>
      </c>
      <c r="G112" s="9">
        <v>18120</v>
      </c>
      <c r="H112" s="38">
        <v>5552</v>
      </c>
      <c r="I112" s="38"/>
      <c r="J112" s="9" t="s">
        <v>713</v>
      </c>
      <c r="K112" s="261">
        <v>3</v>
      </c>
    </row>
    <row r="113" spans="1:12" outlineLevel="3" x14ac:dyDescent="0.25">
      <c r="A113" s="142"/>
      <c r="B113" s="143"/>
      <c r="C113" s="33">
        <f>SUBTOTAL(3,C93:C112)</f>
        <v>20</v>
      </c>
      <c r="D113" s="143"/>
      <c r="E113" s="33"/>
      <c r="F113" s="154"/>
      <c r="G113" s="143"/>
      <c r="H113" s="145"/>
      <c r="I113" s="145"/>
      <c r="J113" s="145" t="s">
        <v>1949</v>
      </c>
      <c r="K113" s="146"/>
    </row>
    <row r="114" spans="1:12" ht="21" outlineLevel="2" thickBot="1" x14ac:dyDescent="0.3">
      <c r="A114" s="147"/>
      <c r="B114" s="148"/>
      <c r="C114" s="34"/>
      <c r="D114" s="148"/>
      <c r="E114" s="34"/>
      <c r="F114" s="155">
        <f>SUBTOTAL(9,F93:F112)</f>
        <v>61.724499999999992</v>
      </c>
      <c r="G114" s="148"/>
      <c r="H114" s="150">
        <f>SUBTOTAL(9,H93:H112)</f>
        <v>179545</v>
      </c>
      <c r="I114" s="150">
        <f>SUBTOTAL(9,I93:I112)</f>
        <v>0</v>
      </c>
      <c r="J114" s="150" t="s">
        <v>2006</v>
      </c>
      <c r="K114" s="151"/>
    </row>
    <row r="115" spans="1:12" outlineLevel="2" x14ac:dyDescent="0.25">
      <c r="A115" s="156"/>
      <c r="B115" s="157"/>
      <c r="C115" s="35">
        <f>SUM(C41,C59,C82,C91,C113)</f>
        <v>72</v>
      </c>
      <c r="D115" s="157"/>
      <c r="E115" s="35"/>
      <c r="F115" s="158"/>
      <c r="G115" s="157"/>
      <c r="H115" s="159"/>
      <c r="I115" s="159"/>
      <c r="J115" s="159" t="s">
        <v>2059</v>
      </c>
      <c r="K115" s="160"/>
    </row>
    <row r="116" spans="1:12" ht="21" outlineLevel="2" thickBot="1" x14ac:dyDescent="0.3">
      <c r="A116" s="161"/>
      <c r="B116" s="162"/>
      <c r="C116" s="36"/>
      <c r="D116" s="162"/>
      <c r="E116" s="36"/>
      <c r="F116" s="163">
        <f>SUM(F42,F60,F83,F92,F114)</f>
        <v>252.84450000000004</v>
      </c>
      <c r="G116" s="162"/>
      <c r="H116" s="164">
        <f>SUM(H42,H60,H83,H92,H114)</f>
        <v>674143</v>
      </c>
      <c r="I116" s="164">
        <f>SUM(I42,I60,I83,I92,I114)</f>
        <v>1466</v>
      </c>
      <c r="J116" s="164" t="s">
        <v>2058</v>
      </c>
      <c r="K116" s="165"/>
    </row>
    <row r="117" spans="1:12" ht="36" outlineLevel="4" x14ac:dyDescent="0.25">
      <c r="A117" s="264" t="s">
        <v>976</v>
      </c>
      <c r="B117" s="166" t="s">
        <v>977</v>
      </c>
      <c r="C117" s="32" t="s">
        <v>25</v>
      </c>
      <c r="D117" s="107" t="s">
        <v>978</v>
      </c>
      <c r="E117" s="32" t="s">
        <v>22</v>
      </c>
      <c r="F117" s="167">
        <v>4.1660000000000004</v>
      </c>
      <c r="G117" s="107">
        <v>25200</v>
      </c>
      <c r="H117" s="152">
        <v>7796</v>
      </c>
      <c r="I117" s="152"/>
      <c r="J117" s="166" t="s">
        <v>697</v>
      </c>
      <c r="K117" s="255">
        <v>4</v>
      </c>
    </row>
    <row r="118" spans="1:12" ht="36" outlineLevel="4" x14ac:dyDescent="0.25">
      <c r="A118" s="265" t="s">
        <v>979</v>
      </c>
      <c r="B118" s="168" t="s">
        <v>980</v>
      </c>
      <c r="C118" s="3" t="s">
        <v>25</v>
      </c>
      <c r="D118" s="108" t="s">
        <v>981</v>
      </c>
      <c r="E118" s="3" t="s">
        <v>22</v>
      </c>
      <c r="F118" s="169">
        <v>1.833</v>
      </c>
      <c r="G118" s="108">
        <v>18408</v>
      </c>
      <c r="H118" s="170">
        <v>4486</v>
      </c>
      <c r="I118" s="170"/>
      <c r="J118" s="168" t="s">
        <v>697</v>
      </c>
      <c r="K118" s="257">
        <v>4</v>
      </c>
    </row>
    <row r="119" spans="1:12" ht="48" outlineLevel="4" x14ac:dyDescent="0.25">
      <c r="A119" s="265" t="s">
        <v>988</v>
      </c>
      <c r="B119" s="168" t="s">
        <v>989</v>
      </c>
      <c r="C119" s="3" t="s">
        <v>25</v>
      </c>
      <c r="D119" s="108" t="s">
        <v>990</v>
      </c>
      <c r="E119" s="3" t="s">
        <v>22</v>
      </c>
      <c r="F119" s="169">
        <v>0.83299999999999996</v>
      </c>
      <c r="G119" s="108">
        <v>7800</v>
      </c>
      <c r="H119" s="170">
        <v>3131</v>
      </c>
      <c r="I119" s="170"/>
      <c r="J119" s="168" t="s">
        <v>697</v>
      </c>
      <c r="K119" s="257">
        <v>4</v>
      </c>
    </row>
    <row r="120" spans="1:12" ht="36" outlineLevel="4" x14ac:dyDescent="0.25">
      <c r="A120" s="262" t="s">
        <v>1002</v>
      </c>
      <c r="B120" s="110" t="s">
        <v>1003</v>
      </c>
      <c r="C120" s="104" t="s">
        <v>21</v>
      </c>
      <c r="D120" s="110" t="s">
        <v>1004</v>
      </c>
      <c r="E120" s="2" t="s">
        <v>23</v>
      </c>
      <c r="F120" s="18">
        <v>1.4159999999999999</v>
      </c>
      <c r="G120" s="5">
        <v>28440</v>
      </c>
      <c r="H120" s="19">
        <v>2442</v>
      </c>
      <c r="I120" s="19"/>
      <c r="J120" s="5" t="s">
        <v>697</v>
      </c>
      <c r="K120" s="259">
        <v>8</v>
      </c>
    </row>
    <row r="121" spans="1:12" ht="48" outlineLevel="4" x14ac:dyDescent="0.25">
      <c r="A121" s="262" t="s">
        <v>695</v>
      </c>
      <c r="B121" s="139" t="s">
        <v>696</v>
      </c>
      <c r="C121" s="104" t="s">
        <v>21</v>
      </c>
      <c r="D121" s="110" t="s">
        <v>698</v>
      </c>
      <c r="E121" s="2" t="s">
        <v>22</v>
      </c>
      <c r="F121" s="18">
        <v>5.5830000000000002</v>
      </c>
      <c r="G121" s="5">
        <v>19248</v>
      </c>
      <c r="H121" s="19">
        <v>14219</v>
      </c>
      <c r="I121" s="19"/>
      <c r="J121" s="5" t="s">
        <v>697</v>
      </c>
      <c r="K121" s="259">
        <v>4</v>
      </c>
    </row>
    <row r="122" spans="1:12" ht="48" outlineLevel="4" x14ac:dyDescent="0.25">
      <c r="A122" s="262" t="s">
        <v>721</v>
      </c>
      <c r="B122" s="139" t="s">
        <v>722</v>
      </c>
      <c r="C122" s="104" t="s">
        <v>21</v>
      </c>
      <c r="D122" s="110" t="s">
        <v>723</v>
      </c>
      <c r="E122" s="2" t="s">
        <v>22</v>
      </c>
      <c r="F122" s="18">
        <v>1.7529999999999999</v>
      </c>
      <c r="G122" s="5">
        <v>16800</v>
      </c>
      <c r="H122" s="19">
        <v>7938</v>
      </c>
      <c r="I122" s="19"/>
      <c r="J122" s="5" t="s">
        <v>697</v>
      </c>
      <c r="K122" s="259">
        <v>4</v>
      </c>
      <c r="L122" s="285" t="s">
        <v>2073</v>
      </c>
    </row>
    <row r="123" spans="1:12" ht="36" outlineLevel="4" x14ac:dyDescent="0.25">
      <c r="A123" s="262" t="s">
        <v>728</v>
      </c>
      <c r="B123" s="139" t="s">
        <v>729</v>
      </c>
      <c r="C123" s="104" t="s">
        <v>21</v>
      </c>
      <c r="D123" s="110" t="s">
        <v>730</v>
      </c>
      <c r="E123" s="2" t="s">
        <v>22</v>
      </c>
      <c r="F123" s="18">
        <v>2.9990000000000001</v>
      </c>
      <c r="G123" s="5">
        <v>22560</v>
      </c>
      <c r="H123" s="19">
        <v>9802</v>
      </c>
      <c r="I123" s="19"/>
      <c r="J123" s="5" t="s">
        <v>697</v>
      </c>
      <c r="K123" s="259">
        <v>4</v>
      </c>
    </row>
    <row r="124" spans="1:12" ht="72" outlineLevel="4" x14ac:dyDescent="0.25">
      <c r="A124" s="262" t="s">
        <v>731</v>
      </c>
      <c r="B124" s="139" t="s">
        <v>732</v>
      </c>
      <c r="C124" s="104" t="s">
        <v>21</v>
      </c>
      <c r="D124" s="110" t="s">
        <v>733</v>
      </c>
      <c r="E124" s="2" t="s">
        <v>22</v>
      </c>
      <c r="F124" s="18">
        <v>3</v>
      </c>
      <c r="G124" s="5">
        <v>9168</v>
      </c>
      <c r="H124" s="19">
        <v>9168</v>
      </c>
      <c r="I124" s="19">
        <v>608</v>
      </c>
      <c r="J124" s="5" t="s">
        <v>697</v>
      </c>
      <c r="K124" s="259">
        <v>4</v>
      </c>
    </row>
    <row r="125" spans="1:12" ht="36" outlineLevel="4" x14ac:dyDescent="0.25">
      <c r="A125" s="262" t="s">
        <v>1057</v>
      </c>
      <c r="B125" s="110" t="s">
        <v>1058</v>
      </c>
      <c r="C125" s="104" t="s">
        <v>21</v>
      </c>
      <c r="D125" s="110" t="s">
        <v>1059</v>
      </c>
      <c r="E125" s="2" t="s">
        <v>22</v>
      </c>
      <c r="F125" s="18">
        <v>1.083</v>
      </c>
      <c r="G125" s="5">
        <v>16980</v>
      </c>
      <c r="H125" s="19">
        <v>3113</v>
      </c>
      <c r="I125" s="19"/>
      <c r="J125" s="5" t="s">
        <v>697</v>
      </c>
      <c r="K125" s="259">
        <v>8</v>
      </c>
    </row>
    <row r="126" spans="1:12" ht="48" outlineLevel="4" x14ac:dyDescent="0.25">
      <c r="A126" s="262" t="s">
        <v>746</v>
      </c>
      <c r="B126" s="139" t="s">
        <v>747</v>
      </c>
      <c r="C126" s="104" t="s">
        <v>21</v>
      </c>
      <c r="D126" s="110" t="s">
        <v>748</v>
      </c>
      <c r="E126" s="2" t="s">
        <v>22</v>
      </c>
      <c r="F126" s="18">
        <v>3.6659999999999999</v>
      </c>
      <c r="G126" s="5">
        <v>24396</v>
      </c>
      <c r="H126" s="19">
        <v>10768</v>
      </c>
      <c r="I126" s="19"/>
      <c r="J126" s="5" t="s">
        <v>697</v>
      </c>
      <c r="K126" s="259">
        <v>4</v>
      </c>
    </row>
    <row r="127" spans="1:12" ht="48" outlineLevel="4" x14ac:dyDescent="0.25">
      <c r="A127" s="262" t="s">
        <v>749</v>
      </c>
      <c r="B127" s="139" t="s">
        <v>750</v>
      </c>
      <c r="C127" s="104" t="s">
        <v>21</v>
      </c>
      <c r="D127" s="110" t="s">
        <v>751</v>
      </c>
      <c r="E127" s="2" t="s">
        <v>24</v>
      </c>
      <c r="F127" s="18">
        <v>3.8330000000000002</v>
      </c>
      <c r="G127" s="5">
        <v>18300</v>
      </c>
      <c r="H127" s="19">
        <v>8806</v>
      </c>
      <c r="I127" s="19"/>
      <c r="J127" s="5" t="s">
        <v>697</v>
      </c>
      <c r="K127" s="259">
        <v>4</v>
      </c>
    </row>
    <row r="128" spans="1:12" ht="48" outlineLevel="4" x14ac:dyDescent="0.25">
      <c r="A128" s="262" t="s">
        <v>1066</v>
      </c>
      <c r="B128" s="110" t="s">
        <v>1067</v>
      </c>
      <c r="C128" s="104" t="s">
        <v>21</v>
      </c>
      <c r="D128" s="110" t="s">
        <v>1068</v>
      </c>
      <c r="E128" s="2" t="s">
        <v>24</v>
      </c>
      <c r="F128" s="18">
        <v>3.6659999999999999</v>
      </c>
      <c r="G128" s="5">
        <v>15000</v>
      </c>
      <c r="H128" s="19">
        <v>8430</v>
      </c>
      <c r="I128" s="19"/>
      <c r="J128" s="5" t="s">
        <v>697</v>
      </c>
      <c r="K128" s="259">
        <v>8</v>
      </c>
    </row>
    <row r="129" spans="1:12" ht="48" outlineLevel="4" x14ac:dyDescent="0.25">
      <c r="A129" s="262" t="s">
        <v>755</v>
      </c>
      <c r="B129" s="139" t="s">
        <v>756</v>
      </c>
      <c r="C129" s="104" t="s">
        <v>21</v>
      </c>
      <c r="D129" s="110" t="s">
        <v>757</v>
      </c>
      <c r="E129" s="2" t="s">
        <v>24</v>
      </c>
      <c r="F129" s="18">
        <v>1.833</v>
      </c>
      <c r="G129" s="5">
        <v>18744</v>
      </c>
      <c r="H129" s="19">
        <v>6199</v>
      </c>
      <c r="I129" s="19"/>
      <c r="J129" s="5" t="s">
        <v>697</v>
      </c>
      <c r="K129" s="259">
        <v>4</v>
      </c>
    </row>
    <row r="130" spans="1:12" ht="48" outlineLevel="4" x14ac:dyDescent="0.25">
      <c r="A130" s="262" t="s">
        <v>773</v>
      </c>
      <c r="B130" s="139" t="s">
        <v>774</v>
      </c>
      <c r="C130" s="104" t="s">
        <v>21</v>
      </c>
      <c r="D130" s="110" t="s">
        <v>775</v>
      </c>
      <c r="E130" s="2" t="s">
        <v>22</v>
      </c>
      <c r="F130" s="18">
        <v>6</v>
      </c>
      <c r="G130" s="5">
        <v>28200</v>
      </c>
      <c r="H130" s="19">
        <v>14652</v>
      </c>
      <c r="I130" s="19"/>
      <c r="J130" s="5" t="s">
        <v>697</v>
      </c>
      <c r="K130" s="259">
        <v>4</v>
      </c>
    </row>
    <row r="131" spans="1:12" ht="60" outlineLevel="4" x14ac:dyDescent="0.25">
      <c r="A131" s="262" t="s">
        <v>776</v>
      </c>
      <c r="B131" s="139" t="s">
        <v>777</v>
      </c>
      <c r="C131" s="104" t="s">
        <v>21</v>
      </c>
      <c r="D131" s="110" t="s">
        <v>778</v>
      </c>
      <c r="E131" s="2" t="s">
        <v>22</v>
      </c>
      <c r="F131" s="18">
        <v>4.3494999999999999</v>
      </c>
      <c r="G131" s="5">
        <v>22800</v>
      </c>
      <c r="H131" s="19">
        <v>11856</v>
      </c>
      <c r="I131" s="19"/>
      <c r="J131" s="5" t="s">
        <v>697</v>
      </c>
      <c r="K131" s="259">
        <v>4</v>
      </c>
    </row>
    <row r="132" spans="1:12" ht="48" outlineLevel="4" x14ac:dyDescent="0.25">
      <c r="A132" s="262" t="s">
        <v>1081</v>
      </c>
      <c r="B132" s="110" t="s">
        <v>1082</v>
      </c>
      <c r="C132" s="104" t="s">
        <v>21</v>
      </c>
      <c r="D132" s="110" t="s">
        <v>1083</v>
      </c>
      <c r="E132" s="2" t="s">
        <v>22</v>
      </c>
      <c r="F132" s="18">
        <v>3.919</v>
      </c>
      <c r="G132" s="5">
        <v>22788</v>
      </c>
      <c r="H132" s="19">
        <v>11264</v>
      </c>
      <c r="I132" s="19"/>
      <c r="J132" s="5" t="s">
        <v>697</v>
      </c>
      <c r="K132" s="259">
        <v>8</v>
      </c>
      <c r="L132" s="285" t="s">
        <v>2073</v>
      </c>
    </row>
    <row r="133" spans="1:12" ht="48" outlineLevel="4" x14ac:dyDescent="0.25">
      <c r="A133" s="262" t="s">
        <v>788</v>
      </c>
      <c r="B133" s="139" t="s">
        <v>789</v>
      </c>
      <c r="C133" s="104" t="s">
        <v>21</v>
      </c>
      <c r="D133" s="110" t="s">
        <v>790</v>
      </c>
      <c r="E133" s="2" t="s">
        <v>24</v>
      </c>
      <c r="F133" s="18">
        <v>0.83299999999999996</v>
      </c>
      <c r="G133" s="5">
        <v>16680</v>
      </c>
      <c r="H133" s="19">
        <v>4934</v>
      </c>
      <c r="I133" s="19"/>
      <c r="J133" s="5" t="s">
        <v>697</v>
      </c>
      <c r="K133" s="259">
        <v>4</v>
      </c>
    </row>
    <row r="134" spans="1:12" ht="36" outlineLevel="4" x14ac:dyDescent="0.25">
      <c r="A134" s="262" t="s">
        <v>791</v>
      </c>
      <c r="B134" s="139" t="s">
        <v>792</v>
      </c>
      <c r="C134" s="104" t="s">
        <v>21</v>
      </c>
      <c r="D134" s="110" t="s">
        <v>793</v>
      </c>
      <c r="E134" s="2" t="s">
        <v>24</v>
      </c>
      <c r="F134" s="18">
        <v>3.17</v>
      </c>
      <c r="G134" s="5">
        <v>7560</v>
      </c>
      <c r="H134" s="19">
        <v>7560</v>
      </c>
      <c r="I134" s="19">
        <v>219</v>
      </c>
      <c r="J134" s="5" t="s">
        <v>697</v>
      </c>
      <c r="K134" s="259">
        <v>4</v>
      </c>
    </row>
    <row r="135" spans="1:12" ht="24" outlineLevel="4" x14ac:dyDescent="0.25">
      <c r="A135" s="262" t="s">
        <v>798</v>
      </c>
      <c r="B135" s="139" t="s">
        <v>799</v>
      </c>
      <c r="C135" s="104" t="s">
        <v>21</v>
      </c>
      <c r="D135" s="110" t="s">
        <v>800</v>
      </c>
      <c r="E135" s="2" t="s">
        <v>22</v>
      </c>
      <c r="F135" s="18">
        <v>3.359</v>
      </c>
      <c r="G135" s="5">
        <v>21600</v>
      </c>
      <c r="H135" s="19">
        <v>10339</v>
      </c>
      <c r="I135" s="19"/>
      <c r="J135" s="5" t="s">
        <v>697</v>
      </c>
      <c r="K135" s="259">
        <v>4</v>
      </c>
    </row>
    <row r="136" spans="1:12" ht="36" outlineLevel="4" x14ac:dyDescent="0.25">
      <c r="A136" s="262" t="s">
        <v>1090</v>
      </c>
      <c r="B136" s="110" t="s">
        <v>1091</v>
      </c>
      <c r="C136" s="104" t="s">
        <v>21</v>
      </c>
      <c r="D136" s="110" t="s">
        <v>1092</v>
      </c>
      <c r="E136" s="2" t="s">
        <v>22</v>
      </c>
      <c r="F136" s="18">
        <v>6.5</v>
      </c>
      <c r="G136" s="5">
        <v>24000</v>
      </c>
      <c r="H136" s="19">
        <v>18682</v>
      </c>
      <c r="I136" s="19"/>
      <c r="J136" s="5" t="s">
        <v>697</v>
      </c>
      <c r="K136" s="259">
        <v>8</v>
      </c>
    </row>
    <row r="137" spans="1:12" ht="48" outlineLevel="4" x14ac:dyDescent="0.25">
      <c r="A137" s="262" t="s">
        <v>807</v>
      </c>
      <c r="B137" s="139" t="s">
        <v>808</v>
      </c>
      <c r="C137" s="104" t="s">
        <v>21</v>
      </c>
      <c r="D137" s="110" t="s">
        <v>809</v>
      </c>
      <c r="E137" s="2" t="s">
        <v>24</v>
      </c>
      <c r="F137" s="18">
        <v>2.5</v>
      </c>
      <c r="G137" s="5">
        <v>13380</v>
      </c>
      <c r="H137" s="19">
        <v>7057</v>
      </c>
      <c r="I137" s="19"/>
      <c r="J137" s="5" t="s">
        <v>697</v>
      </c>
      <c r="K137" s="259">
        <v>4</v>
      </c>
    </row>
    <row r="138" spans="1:12" ht="48" outlineLevel="4" x14ac:dyDescent="0.25">
      <c r="A138" s="262" t="s">
        <v>886</v>
      </c>
      <c r="B138" s="139" t="s">
        <v>887</v>
      </c>
      <c r="C138" s="104" t="s">
        <v>21</v>
      </c>
      <c r="D138" s="110" t="s">
        <v>888</v>
      </c>
      <c r="E138" s="2" t="s">
        <v>22</v>
      </c>
      <c r="F138" s="18">
        <v>2.8330000000000002</v>
      </c>
      <c r="G138" s="5">
        <v>27600</v>
      </c>
      <c r="H138" s="19">
        <v>9748</v>
      </c>
      <c r="I138" s="19"/>
      <c r="J138" s="5" t="s">
        <v>697</v>
      </c>
      <c r="K138" s="259">
        <v>4</v>
      </c>
      <c r="L138" s="285" t="s">
        <v>2073</v>
      </c>
    </row>
    <row r="139" spans="1:12" ht="36.75" outlineLevel="4" thickBot="1" x14ac:dyDescent="0.3">
      <c r="A139" s="263" t="s">
        <v>1132</v>
      </c>
      <c r="B139" s="114" t="s">
        <v>1133</v>
      </c>
      <c r="C139" s="105" t="s">
        <v>21</v>
      </c>
      <c r="D139" s="114" t="s">
        <v>1134</v>
      </c>
      <c r="E139" s="10" t="s">
        <v>22</v>
      </c>
      <c r="F139" s="37">
        <v>3.9449999999999998</v>
      </c>
      <c r="G139" s="9">
        <v>18204</v>
      </c>
      <c r="H139" s="38">
        <v>11339</v>
      </c>
      <c r="I139" s="38"/>
      <c r="J139" s="9" t="s">
        <v>697</v>
      </c>
      <c r="K139" s="261">
        <v>8</v>
      </c>
      <c r="L139" s="285" t="s">
        <v>2073</v>
      </c>
    </row>
    <row r="140" spans="1:12" outlineLevel="3" x14ac:dyDescent="0.25">
      <c r="A140" s="142"/>
      <c r="B140" s="143"/>
      <c r="C140" s="33">
        <f>SUBTOTAL(3,C117:C139)</f>
        <v>23</v>
      </c>
      <c r="D140" s="143"/>
      <c r="E140" s="33"/>
      <c r="F140" s="154"/>
      <c r="G140" s="143"/>
      <c r="H140" s="145"/>
      <c r="I140" s="145"/>
      <c r="J140" s="145" t="s">
        <v>1950</v>
      </c>
      <c r="K140" s="146"/>
    </row>
    <row r="141" spans="1:12" ht="21" outlineLevel="2" thickBot="1" x14ac:dyDescent="0.3">
      <c r="A141" s="147"/>
      <c r="B141" s="148"/>
      <c r="C141" s="34"/>
      <c r="D141" s="148"/>
      <c r="E141" s="34"/>
      <c r="F141" s="155">
        <f>SUBTOTAL(9,F117:F139)</f>
        <v>73.072499999999991</v>
      </c>
      <c r="G141" s="148"/>
      <c r="H141" s="150">
        <f>SUBTOTAL(9,H117:H139)</f>
        <v>203729</v>
      </c>
      <c r="I141" s="150">
        <f>SUBTOTAL(9,I117:I139)</f>
        <v>827</v>
      </c>
      <c r="J141" s="150" t="s">
        <v>2007</v>
      </c>
      <c r="K141" s="151"/>
    </row>
    <row r="142" spans="1:12" ht="36" outlineLevel="4" x14ac:dyDescent="0.25">
      <c r="A142" s="254" t="s">
        <v>1150</v>
      </c>
      <c r="B142" s="107" t="s">
        <v>1151</v>
      </c>
      <c r="C142" s="32" t="s">
        <v>25</v>
      </c>
      <c r="D142" s="107" t="s">
        <v>1152</v>
      </c>
      <c r="E142" s="32" t="s">
        <v>22</v>
      </c>
      <c r="F142" s="167">
        <v>2.4994999999999998</v>
      </c>
      <c r="G142" s="107">
        <v>28956</v>
      </c>
      <c r="H142" s="152">
        <v>6813</v>
      </c>
      <c r="I142" s="152"/>
      <c r="J142" s="107" t="s">
        <v>997</v>
      </c>
      <c r="K142" s="255">
        <v>8</v>
      </c>
    </row>
    <row r="143" spans="1:12" ht="72" outlineLevel="4" x14ac:dyDescent="0.25">
      <c r="A143" s="262" t="s">
        <v>995</v>
      </c>
      <c r="B143" s="110" t="s">
        <v>996</v>
      </c>
      <c r="C143" s="104" t="s">
        <v>21</v>
      </c>
      <c r="D143" s="110" t="s">
        <v>998</v>
      </c>
      <c r="E143" s="2" t="s">
        <v>24</v>
      </c>
      <c r="F143" s="18">
        <v>1.6659999999999999</v>
      </c>
      <c r="G143" s="5">
        <v>8640</v>
      </c>
      <c r="H143" s="19">
        <v>3831</v>
      </c>
      <c r="I143" s="19"/>
      <c r="J143" s="5" t="s">
        <v>997</v>
      </c>
      <c r="K143" s="259">
        <v>8</v>
      </c>
      <c r="L143" s="285" t="s">
        <v>2073</v>
      </c>
    </row>
    <row r="144" spans="1:12" ht="60" outlineLevel="4" x14ac:dyDescent="0.25">
      <c r="A144" s="262" t="s">
        <v>1018</v>
      </c>
      <c r="B144" s="110" t="s">
        <v>1019</v>
      </c>
      <c r="C144" s="104" t="s">
        <v>21</v>
      </c>
      <c r="D144" s="110" t="s">
        <v>1020</v>
      </c>
      <c r="E144" s="2" t="s">
        <v>22</v>
      </c>
      <c r="F144" s="18">
        <v>5.6660000000000004</v>
      </c>
      <c r="G144" s="5">
        <v>27600</v>
      </c>
      <c r="H144" s="19">
        <v>16285</v>
      </c>
      <c r="I144" s="19"/>
      <c r="J144" s="5" t="s">
        <v>997</v>
      </c>
      <c r="K144" s="259">
        <v>8</v>
      </c>
    </row>
    <row r="145" spans="1:15" ht="48" outlineLevel="4" x14ac:dyDescent="0.25">
      <c r="A145" s="262" t="s">
        <v>1027</v>
      </c>
      <c r="B145" s="110" t="s">
        <v>1028</v>
      </c>
      <c r="C145" s="104" t="s">
        <v>21</v>
      </c>
      <c r="D145" s="110" t="s">
        <v>1029</v>
      </c>
      <c r="E145" s="2" t="s">
        <v>22</v>
      </c>
      <c r="F145" s="18">
        <v>3.9994999999999998</v>
      </c>
      <c r="G145" s="5">
        <v>41760</v>
      </c>
      <c r="H145" s="19">
        <v>11495</v>
      </c>
      <c r="I145" s="19"/>
      <c r="J145" s="5" t="s">
        <v>997</v>
      </c>
      <c r="K145" s="259">
        <v>8</v>
      </c>
    </row>
    <row r="146" spans="1:15" ht="60" outlineLevel="4" x14ac:dyDescent="0.25">
      <c r="A146" s="262" t="s">
        <v>1129</v>
      </c>
      <c r="B146" s="110" t="s">
        <v>1130</v>
      </c>
      <c r="C146" s="104" t="s">
        <v>21</v>
      </c>
      <c r="D146" s="110" t="s">
        <v>1131</v>
      </c>
      <c r="E146" s="2" t="s">
        <v>22</v>
      </c>
      <c r="F146" s="18">
        <v>4.6665000000000001</v>
      </c>
      <c r="G146" s="5">
        <v>28980</v>
      </c>
      <c r="H146" s="19">
        <v>13412</v>
      </c>
      <c r="I146" s="19"/>
      <c r="J146" s="5" t="s">
        <v>997</v>
      </c>
      <c r="K146" s="259">
        <v>8</v>
      </c>
    </row>
    <row r="147" spans="1:15" ht="48.75" outlineLevel="4" thickBot="1" x14ac:dyDescent="0.3">
      <c r="A147" s="263" t="s">
        <v>1141</v>
      </c>
      <c r="B147" s="114" t="s">
        <v>1142</v>
      </c>
      <c r="C147" s="105" t="s">
        <v>21</v>
      </c>
      <c r="D147" s="114" t="s">
        <v>1143</v>
      </c>
      <c r="E147" s="10" t="s">
        <v>22</v>
      </c>
      <c r="F147" s="37">
        <v>2.6665000000000001</v>
      </c>
      <c r="G147" s="9">
        <v>25080</v>
      </c>
      <c r="H147" s="38">
        <v>7664</v>
      </c>
      <c r="I147" s="38"/>
      <c r="J147" s="9" t="s">
        <v>997</v>
      </c>
      <c r="K147" s="261">
        <v>8</v>
      </c>
      <c r="L147" s="285" t="s">
        <v>2073</v>
      </c>
    </row>
    <row r="148" spans="1:15" outlineLevel="3" x14ac:dyDescent="0.25">
      <c r="A148" s="142"/>
      <c r="B148" s="143"/>
      <c r="C148" s="33">
        <f>SUBTOTAL(3,C142:C147)</f>
        <v>6</v>
      </c>
      <c r="D148" s="143"/>
      <c r="E148" s="33"/>
      <c r="F148" s="154"/>
      <c r="G148" s="143"/>
      <c r="H148" s="145"/>
      <c r="I148" s="145"/>
      <c r="J148" s="145" t="s">
        <v>1951</v>
      </c>
      <c r="K148" s="146"/>
    </row>
    <row r="149" spans="1:15" ht="21" outlineLevel="2" thickBot="1" x14ac:dyDescent="0.3">
      <c r="A149" s="147"/>
      <c r="B149" s="148"/>
      <c r="C149" s="34"/>
      <c r="D149" s="148"/>
      <c r="E149" s="34"/>
      <c r="F149" s="155">
        <f>SUBTOTAL(9,F142:F147)</f>
        <v>21.163999999999998</v>
      </c>
      <c r="G149" s="148"/>
      <c r="H149" s="150">
        <f>SUBTOTAL(9,H142:H147)</f>
        <v>59500</v>
      </c>
      <c r="I149" s="150">
        <f>SUBTOTAL(9,I142:I147)</f>
        <v>0</v>
      </c>
      <c r="J149" s="150" t="s">
        <v>2008</v>
      </c>
      <c r="K149" s="151"/>
    </row>
    <row r="150" spans="1:15" outlineLevel="2" x14ac:dyDescent="0.25">
      <c r="A150" s="156"/>
      <c r="B150" s="157"/>
      <c r="C150" s="35">
        <f>SUM(C140,C148)</f>
        <v>29</v>
      </c>
      <c r="D150" s="157"/>
      <c r="E150" s="35"/>
      <c r="F150" s="158"/>
      <c r="G150" s="157"/>
      <c r="H150" s="159"/>
      <c r="I150" s="159"/>
      <c r="J150" s="159" t="s">
        <v>2060</v>
      </c>
      <c r="K150" s="160"/>
    </row>
    <row r="151" spans="1:15" ht="21" outlineLevel="2" thickBot="1" x14ac:dyDescent="0.3">
      <c r="A151" s="161"/>
      <c r="B151" s="162"/>
      <c r="C151" s="36"/>
      <c r="D151" s="162"/>
      <c r="E151" s="36"/>
      <c r="F151" s="163">
        <f>SUM(F149,F141)</f>
        <v>94.236499999999992</v>
      </c>
      <c r="G151" s="162"/>
      <c r="H151" s="164">
        <f>SUM(H149,H141)</f>
        <v>263229</v>
      </c>
      <c r="I151" s="164">
        <f>SUM(I141,I149)</f>
        <v>827</v>
      </c>
      <c r="J151" s="164" t="s">
        <v>2061</v>
      </c>
      <c r="K151" s="165"/>
    </row>
    <row r="152" spans="1:15" ht="48" outlineLevel="4" x14ac:dyDescent="0.25">
      <c r="A152" s="264" t="s">
        <v>970</v>
      </c>
      <c r="B152" s="166" t="s">
        <v>971</v>
      </c>
      <c r="C152" s="32" t="s">
        <v>25</v>
      </c>
      <c r="D152" s="107" t="s">
        <v>972</v>
      </c>
      <c r="E152" s="32" t="s">
        <v>22</v>
      </c>
      <c r="F152" s="167">
        <v>0.33300000000000002</v>
      </c>
      <c r="G152" s="107">
        <v>8520</v>
      </c>
      <c r="H152" s="152">
        <v>2416</v>
      </c>
      <c r="I152" s="152"/>
      <c r="J152" s="166" t="s">
        <v>684</v>
      </c>
      <c r="K152" s="255">
        <v>4</v>
      </c>
    </row>
    <row r="153" spans="1:15" ht="48" outlineLevel="4" x14ac:dyDescent="0.25">
      <c r="A153" s="265" t="s">
        <v>985</v>
      </c>
      <c r="B153" s="168" t="s">
        <v>986</v>
      </c>
      <c r="C153" s="3" t="s">
        <v>25</v>
      </c>
      <c r="D153" s="108" t="s">
        <v>987</v>
      </c>
      <c r="E153" s="3" t="s">
        <v>22</v>
      </c>
      <c r="F153" s="169">
        <v>1.3320000000000001</v>
      </c>
      <c r="G153" s="108">
        <v>15000</v>
      </c>
      <c r="H153" s="170">
        <v>3773</v>
      </c>
      <c r="I153" s="170"/>
      <c r="J153" s="168" t="s">
        <v>684</v>
      </c>
      <c r="K153" s="257">
        <v>4</v>
      </c>
    </row>
    <row r="154" spans="1:15" ht="36" outlineLevel="4" x14ac:dyDescent="0.25">
      <c r="A154" s="262" t="s">
        <v>682</v>
      </c>
      <c r="B154" s="139" t="s">
        <v>683</v>
      </c>
      <c r="C154" s="104" t="s">
        <v>21</v>
      </c>
      <c r="D154" s="110" t="s">
        <v>685</v>
      </c>
      <c r="E154" s="2" t="s">
        <v>22</v>
      </c>
      <c r="F154" s="18">
        <v>2</v>
      </c>
      <c r="G154" s="5">
        <v>18360</v>
      </c>
      <c r="H154" s="19">
        <v>8199</v>
      </c>
      <c r="I154" s="19"/>
      <c r="J154" s="5" t="s">
        <v>684</v>
      </c>
      <c r="K154" s="259">
        <v>4</v>
      </c>
    </row>
    <row r="155" spans="1:15" ht="48" outlineLevel="4" x14ac:dyDescent="0.25">
      <c r="A155" s="262" t="s">
        <v>705</v>
      </c>
      <c r="B155" s="139" t="s">
        <v>706</v>
      </c>
      <c r="C155" s="104" t="s">
        <v>21</v>
      </c>
      <c r="D155" s="110" t="s">
        <v>707</v>
      </c>
      <c r="E155" s="2" t="s">
        <v>24</v>
      </c>
      <c r="F155" s="18">
        <v>4.5</v>
      </c>
      <c r="G155" s="5">
        <v>18000</v>
      </c>
      <c r="H155" s="19">
        <v>9349</v>
      </c>
      <c r="I155" s="19"/>
      <c r="J155" s="5" t="s">
        <v>684</v>
      </c>
      <c r="K155" s="259">
        <v>4</v>
      </c>
    </row>
    <row r="156" spans="1:15" ht="60" outlineLevel="4" x14ac:dyDescent="0.25">
      <c r="A156" s="262" t="s">
        <v>752</v>
      </c>
      <c r="B156" s="139" t="s">
        <v>753</v>
      </c>
      <c r="C156" s="104" t="s">
        <v>21</v>
      </c>
      <c r="D156" s="110" t="s">
        <v>754</v>
      </c>
      <c r="E156" s="2" t="s">
        <v>22</v>
      </c>
      <c r="F156" s="18">
        <v>3.4729999999999999</v>
      </c>
      <c r="G156" s="5">
        <v>13860</v>
      </c>
      <c r="H156" s="19">
        <v>10658</v>
      </c>
      <c r="I156" s="19"/>
      <c r="J156" s="5" t="s">
        <v>684</v>
      </c>
      <c r="K156" s="259">
        <v>4</v>
      </c>
      <c r="O156" s="22"/>
    </row>
    <row r="157" spans="1:15" ht="24" outlineLevel="4" x14ac:dyDescent="0.25">
      <c r="A157" s="262" t="s">
        <v>1093</v>
      </c>
      <c r="B157" s="110" t="s">
        <v>1094</v>
      </c>
      <c r="C157" s="104" t="s">
        <v>21</v>
      </c>
      <c r="D157" s="110" t="s">
        <v>1095</v>
      </c>
      <c r="E157" s="2" t="s">
        <v>22</v>
      </c>
      <c r="F157" s="18">
        <v>5</v>
      </c>
      <c r="G157" s="5">
        <v>25800</v>
      </c>
      <c r="H157" s="19">
        <v>14371</v>
      </c>
      <c r="I157" s="19"/>
      <c r="J157" s="5" t="s">
        <v>684</v>
      </c>
      <c r="K157" s="259">
        <v>8</v>
      </c>
      <c r="O157" s="22"/>
    </row>
    <row r="158" spans="1:15" ht="48" outlineLevel="4" x14ac:dyDescent="0.25">
      <c r="A158" s="262" t="s">
        <v>816</v>
      </c>
      <c r="B158" s="139" t="s">
        <v>817</v>
      </c>
      <c r="C158" s="104" t="s">
        <v>21</v>
      </c>
      <c r="D158" s="110" t="s">
        <v>818</v>
      </c>
      <c r="E158" s="2" t="s">
        <v>24</v>
      </c>
      <c r="F158" s="18">
        <v>2.4990000000000001</v>
      </c>
      <c r="G158" s="5">
        <v>16020</v>
      </c>
      <c r="H158" s="19">
        <v>6902</v>
      </c>
      <c r="I158" s="19"/>
      <c r="J158" s="5" t="s">
        <v>684</v>
      </c>
      <c r="K158" s="259">
        <v>4</v>
      </c>
    </row>
    <row r="159" spans="1:15" ht="36" outlineLevel="4" x14ac:dyDescent="0.25">
      <c r="A159" s="262" t="s">
        <v>1102</v>
      </c>
      <c r="B159" s="110" t="s">
        <v>1103</v>
      </c>
      <c r="C159" s="104" t="s">
        <v>21</v>
      </c>
      <c r="D159" s="110" t="s">
        <v>1104</v>
      </c>
      <c r="E159" s="2" t="s">
        <v>22</v>
      </c>
      <c r="F159" s="18">
        <v>2.1</v>
      </c>
      <c r="G159" s="5">
        <v>24120</v>
      </c>
      <c r="H159" s="19">
        <v>6036</v>
      </c>
      <c r="I159" s="19"/>
      <c r="J159" s="5" t="s">
        <v>684</v>
      </c>
      <c r="K159" s="259">
        <v>8</v>
      </c>
    </row>
    <row r="160" spans="1:15" ht="60" outlineLevel="4" x14ac:dyDescent="0.25">
      <c r="A160" s="262" t="s">
        <v>889</v>
      </c>
      <c r="B160" s="139" t="s">
        <v>890</v>
      </c>
      <c r="C160" s="104" t="s">
        <v>21</v>
      </c>
      <c r="D160" s="110" t="s">
        <v>891</v>
      </c>
      <c r="E160" s="2" t="s">
        <v>22</v>
      </c>
      <c r="F160" s="18">
        <v>2.3330000000000002</v>
      </c>
      <c r="G160" s="5">
        <v>19320</v>
      </c>
      <c r="H160" s="19">
        <v>8581</v>
      </c>
      <c r="I160" s="19"/>
      <c r="J160" s="5" t="s">
        <v>684</v>
      </c>
      <c r="K160" s="259">
        <v>4</v>
      </c>
    </row>
    <row r="161" spans="1:11" ht="36" outlineLevel="4" x14ac:dyDescent="0.25">
      <c r="A161" s="262" t="s">
        <v>1123</v>
      </c>
      <c r="B161" s="110" t="s">
        <v>1124</v>
      </c>
      <c r="C161" s="104" t="s">
        <v>21</v>
      </c>
      <c r="D161" s="110" t="s">
        <v>1125</v>
      </c>
      <c r="E161" s="2" t="s">
        <v>22</v>
      </c>
      <c r="F161" s="18">
        <v>2.5</v>
      </c>
      <c r="G161" s="5">
        <v>12000</v>
      </c>
      <c r="H161" s="19">
        <v>7186</v>
      </c>
      <c r="I161" s="19"/>
      <c r="J161" s="5" t="s">
        <v>684</v>
      </c>
      <c r="K161" s="259">
        <v>8</v>
      </c>
    </row>
    <row r="162" spans="1:11" ht="24" outlineLevel="4" x14ac:dyDescent="0.25">
      <c r="A162" s="262" t="s">
        <v>907</v>
      </c>
      <c r="B162" s="139" t="s">
        <v>908</v>
      </c>
      <c r="C162" s="104" t="s">
        <v>21</v>
      </c>
      <c r="D162" s="110" t="s">
        <v>909</v>
      </c>
      <c r="E162" s="2" t="s">
        <v>24</v>
      </c>
      <c r="F162" s="18">
        <v>4.1660000000000004</v>
      </c>
      <c r="G162" s="5">
        <v>20160</v>
      </c>
      <c r="H162" s="19">
        <v>9105</v>
      </c>
      <c r="I162" s="19"/>
      <c r="J162" s="5" t="s">
        <v>684</v>
      </c>
      <c r="K162" s="259">
        <v>4</v>
      </c>
    </row>
    <row r="163" spans="1:11" ht="24.75" outlineLevel="4" thickBot="1" x14ac:dyDescent="0.3">
      <c r="A163" s="263" t="s">
        <v>949</v>
      </c>
      <c r="B163" s="211" t="s">
        <v>950</v>
      </c>
      <c r="C163" s="105" t="s">
        <v>21</v>
      </c>
      <c r="D163" s="114" t="s">
        <v>951</v>
      </c>
      <c r="E163" s="10" t="s">
        <v>24</v>
      </c>
      <c r="F163" s="37">
        <v>3.8</v>
      </c>
      <c r="G163" s="9">
        <v>19200</v>
      </c>
      <c r="H163" s="38">
        <v>8725</v>
      </c>
      <c r="I163" s="38"/>
      <c r="J163" s="9" t="s">
        <v>684</v>
      </c>
      <c r="K163" s="261">
        <v>4</v>
      </c>
    </row>
    <row r="164" spans="1:11" outlineLevel="3" x14ac:dyDescent="0.25">
      <c r="A164" s="142"/>
      <c r="B164" s="171"/>
      <c r="C164" s="33">
        <f>SUBTOTAL(3,C152:C163)</f>
        <v>12</v>
      </c>
      <c r="D164" s="143"/>
      <c r="E164" s="33"/>
      <c r="F164" s="154"/>
      <c r="G164" s="143"/>
      <c r="H164" s="145"/>
      <c r="I164" s="145"/>
      <c r="J164" s="145" t="s">
        <v>1952</v>
      </c>
      <c r="K164" s="146"/>
    </row>
    <row r="165" spans="1:11" ht="21" outlineLevel="2" thickBot="1" x14ac:dyDescent="0.3">
      <c r="A165" s="147"/>
      <c r="B165" s="172"/>
      <c r="C165" s="34"/>
      <c r="D165" s="148"/>
      <c r="E165" s="34"/>
      <c r="F165" s="155">
        <f>SUBTOTAL(9,F152:F163)</f>
        <v>34.036000000000001</v>
      </c>
      <c r="G165" s="148"/>
      <c r="H165" s="150">
        <f>SUBTOTAL(9,H152:H163)</f>
        <v>95301</v>
      </c>
      <c r="I165" s="150">
        <f>SUBTOTAL(9,I152:I163)</f>
        <v>0</v>
      </c>
      <c r="J165" s="150" t="s">
        <v>2009</v>
      </c>
      <c r="K165" s="151"/>
    </row>
    <row r="166" spans="1:11" ht="36" outlineLevel="4" x14ac:dyDescent="0.25">
      <c r="A166" s="252" t="s">
        <v>991</v>
      </c>
      <c r="B166" s="137" t="s">
        <v>992</v>
      </c>
      <c r="C166" s="106" t="s">
        <v>21</v>
      </c>
      <c r="D166" s="137" t="s">
        <v>994</v>
      </c>
      <c r="E166" s="1" t="s">
        <v>22</v>
      </c>
      <c r="F166" s="95">
        <v>3.05</v>
      </c>
      <c r="G166" s="8">
        <v>22000</v>
      </c>
      <c r="H166" s="96">
        <v>8766</v>
      </c>
      <c r="I166" s="96"/>
      <c r="J166" s="8" t="s">
        <v>993</v>
      </c>
      <c r="K166" s="253">
        <v>8</v>
      </c>
    </row>
    <row r="167" spans="1:11" ht="24" outlineLevel="4" x14ac:dyDescent="0.25">
      <c r="A167" s="262" t="s">
        <v>999</v>
      </c>
      <c r="B167" s="110" t="s">
        <v>1000</v>
      </c>
      <c r="C167" s="104" t="s">
        <v>21</v>
      </c>
      <c r="D167" s="110" t="s">
        <v>1001</v>
      </c>
      <c r="E167" s="2" t="s">
        <v>22</v>
      </c>
      <c r="F167" s="18">
        <v>3.5</v>
      </c>
      <c r="G167" s="5">
        <v>16836</v>
      </c>
      <c r="H167" s="19">
        <v>10060</v>
      </c>
      <c r="I167" s="19"/>
      <c r="J167" s="5" t="s">
        <v>993</v>
      </c>
      <c r="K167" s="259">
        <v>8</v>
      </c>
    </row>
    <row r="168" spans="1:11" ht="48" outlineLevel="4" x14ac:dyDescent="0.25">
      <c r="A168" s="262" t="s">
        <v>1009</v>
      </c>
      <c r="B168" s="110" t="s">
        <v>1010</v>
      </c>
      <c r="C168" s="104" t="s">
        <v>21</v>
      </c>
      <c r="D168" s="110" t="s">
        <v>1011</v>
      </c>
      <c r="E168" s="2" t="s">
        <v>22</v>
      </c>
      <c r="F168" s="18">
        <v>6</v>
      </c>
      <c r="G168" s="5">
        <v>26760</v>
      </c>
      <c r="H168" s="19">
        <v>17245</v>
      </c>
      <c r="I168" s="19"/>
      <c r="J168" s="5" t="s">
        <v>993</v>
      </c>
      <c r="K168" s="259">
        <v>8</v>
      </c>
    </row>
    <row r="169" spans="1:11" ht="24" outlineLevel="4" x14ac:dyDescent="0.25">
      <c r="A169" s="262" t="s">
        <v>1012</v>
      </c>
      <c r="B169" s="110" t="s">
        <v>1013</v>
      </c>
      <c r="C169" s="104" t="s">
        <v>21</v>
      </c>
      <c r="D169" s="110" t="s">
        <v>1014</v>
      </c>
      <c r="E169" s="2" t="s">
        <v>22</v>
      </c>
      <c r="F169" s="18">
        <v>5</v>
      </c>
      <c r="G169" s="5">
        <v>17880</v>
      </c>
      <c r="H169" s="19">
        <v>14371</v>
      </c>
      <c r="I169" s="19"/>
      <c r="J169" s="5" t="s">
        <v>993</v>
      </c>
      <c r="K169" s="259">
        <v>8</v>
      </c>
    </row>
    <row r="170" spans="1:11" ht="48" outlineLevel="4" x14ac:dyDescent="0.25">
      <c r="A170" s="262" t="s">
        <v>1051</v>
      </c>
      <c r="B170" s="110" t="s">
        <v>1052</v>
      </c>
      <c r="C170" s="104" t="s">
        <v>21</v>
      </c>
      <c r="D170" s="110" t="s">
        <v>1053</v>
      </c>
      <c r="E170" s="2" t="s">
        <v>22</v>
      </c>
      <c r="F170" s="18">
        <v>2.6</v>
      </c>
      <c r="G170" s="5">
        <v>8640</v>
      </c>
      <c r="H170" s="19">
        <v>7473</v>
      </c>
      <c r="I170" s="19"/>
      <c r="J170" s="5" t="s">
        <v>993</v>
      </c>
      <c r="K170" s="259">
        <v>8</v>
      </c>
    </row>
    <row r="171" spans="1:11" ht="36" outlineLevel="4" x14ac:dyDescent="0.25">
      <c r="A171" s="262" t="s">
        <v>1054</v>
      </c>
      <c r="B171" s="110" t="s">
        <v>1055</v>
      </c>
      <c r="C171" s="104" t="s">
        <v>21</v>
      </c>
      <c r="D171" s="110" t="s">
        <v>1056</v>
      </c>
      <c r="E171" s="2" t="s">
        <v>22</v>
      </c>
      <c r="F171" s="18">
        <v>3.5</v>
      </c>
      <c r="G171" s="5">
        <v>15600</v>
      </c>
      <c r="H171" s="19">
        <v>10060</v>
      </c>
      <c r="I171" s="19"/>
      <c r="J171" s="5" t="s">
        <v>993</v>
      </c>
      <c r="K171" s="259">
        <v>8</v>
      </c>
    </row>
    <row r="172" spans="1:11" ht="36" outlineLevel="4" x14ac:dyDescent="0.25">
      <c r="A172" s="262" t="s">
        <v>1060</v>
      </c>
      <c r="B172" s="110" t="s">
        <v>1061</v>
      </c>
      <c r="C172" s="104" t="s">
        <v>21</v>
      </c>
      <c r="D172" s="110" t="s">
        <v>1062</v>
      </c>
      <c r="E172" s="2" t="s">
        <v>22</v>
      </c>
      <c r="F172" s="18">
        <v>9.0500000000000007</v>
      </c>
      <c r="G172" s="5">
        <v>29640</v>
      </c>
      <c r="H172" s="19">
        <v>26012</v>
      </c>
      <c r="I172" s="19"/>
      <c r="J172" s="5" t="s">
        <v>993</v>
      </c>
      <c r="K172" s="259">
        <v>8</v>
      </c>
    </row>
    <row r="173" spans="1:11" ht="48.75" outlineLevel="4" thickBot="1" x14ac:dyDescent="0.3">
      <c r="A173" s="263" t="s">
        <v>1114</v>
      </c>
      <c r="B173" s="114" t="s">
        <v>1115</v>
      </c>
      <c r="C173" s="105" t="s">
        <v>21</v>
      </c>
      <c r="D173" s="114" t="s">
        <v>1116</v>
      </c>
      <c r="E173" s="10" t="s">
        <v>23</v>
      </c>
      <c r="F173" s="37">
        <v>3</v>
      </c>
      <c r="G173" s="9">
        <v>29880</v>
      </c>
      <c r="H173" s="38">
        <v>5174</v>
      </c>
      <c r="I173" s="38"/>
      <c r="J173" s="9" t="s">
        <v>993</v>
      </c>
      <c r="K173" s="261">
        <v>8</v>
      </c>
    </row>
    <row r="174" spans="1:11" outlineLevel="3" x14ac:dyDescent="0.25">
      <c r="A174" s="142"/>
      <c r="B174" s="143"/>
      <c r="C174" s="33">
        <f>SUBTOTAL(3,C166:C173)</f>
        <v>8</v>
      </c>
      <c r="D174" s="143"/>
      <c r="E174" s="33"/>
      <c r="F174" s="154"/>
      <c r="G174" s="143"/>
      <c r="H174" s="145"/>
      <c r="I174" s="145"/>
      <c r="J174" s="145" t="s">
        <v>1953</v>
      </c>
      <c r="K174" s="146"/>
    </row>
    <row r="175" spans="1:11" ht="21" outlineLevel="2" thickBot="1" x14ac:dyDescent="0.3">
      <c r="A175" s="147"/>
      <c r="B175" s="148"/>
      <c r="C175" s="34"/>
      <c r="D175" s="148"/>
      <c r="E175" s="34"/>
      <c r="F175" s="155">
        <f>SUBTOTAL(9,F166:F173)</f>
        <v>35.700000000000003</v>
      </c>
      <c r="G175" s="148"/>
      <c r="H175" s="150">
        <f>SUBTOTAL(9,H166:H173)</f>
        <v>99161</v>
      </c>
      <c r="I175" s="150">
        <f>SUBTOTAL(9,I166:I173)</f>
        <v>0</v>
      </c>
      <c r="J175" s="150" t="s">
        <v>2010</v>
      </c>
      <c r="K175" s="151"/>
    </row>
    <row r="176" spans="1:11" ht="48" outlineLevel="4" x14ac:dyDescent="0.25">
      <c r="A176" s="254" t="s">
        <v>1435</v>
      </c>
      <c r="B176" s="107" t="s">
        <v>1436</v>
      </c>
      <c r="C176" s="32" t="s">
        <v>25</v>
      </c>
      <c r="D176" s="107" t="s">
        <v>1437</v>
      </c>
      <c r="E176" s="24" t="s">
        <v>22</v>
      </c>
      <c r="F176" s="153">
        <v>2.6320000000000001</v>
      </c>
      <c r="G176" s="60">
        <v>16560</v>
      </c>
      <c r="H176" s="62">
        <v>10956</v>
      </c>
      <c r="I176" s="62"/>
      <c r="J176" s="60" t="s">
        <v>677</v>
      </c>
      <c r="K176" s="255">
        <v>9</v>
      </c>
    </row>
    <row r="177" spans="1:12" ht="84" outlineLevel="4" x14ac:dyDescent="0.25">
      <c r="A177" s="265" t="s">
        <v>675</v>
      </c>
      <c r="B177" s="108" t="s">
        <v>676</v>
      </c>
      <c r="C177" s="3" t="s">
        <v>25</v>
      </c>
      <c r="D177" s="108" t="s">
        <v>678</v>
      </c>
      <c r="E177" s="3" t="s">
        <v>22</v>
      </c>
      <c r="F177" s="169">
        <v>1.3</v>
      </c>
      <c r="G177" s="108">
        <v>14880</v>
      </c>
      <c r="H177" s="170">
        <v>3335</v>
      </c>
      <c r="I177" s="170"/>
      <c r="J177" s="108" t="s">
        <v>677</v>
      </c>
      <c r="K177" s="257">
        <v>3</v>
      </c>
    </row>
    <row r="178" spans="1:12" ht="48" outlineLevel="4" x14ac:dyDescent="0.25">
      <c r="A178" s="262" t="s">
        <v>692</v>
      </c>
      <c r="B178" s="139" t="s">
        <v>693</v>
      </c>
      <c r="C178" s="104" t="s">
        <v>21</v>
      </c>
      <c r="D178" s="110" t="s">
        <v>694</v>
      </c>
      <c r="E178" s="2" t="s">
        <v>22</v>
      </c>
      <c r="F178" s="18">
        <v>1.1659999999999999</v>
      </c>
      <c r="G178" s="5">
        <v>14400</v>
      </c>
      <c r="H178" s="19">
        <v>6888</v>
      </c>
      <c r="I178" s="19"/>
      <c r="J178" s="5" t="s">
        <v>677</v>
      </c>
      <c r="K178" s="259">
        <v>4</v>
      </c>
    </row>
    <row r="179" spans="1:12" ht="36" outlineLevel="4" x14ac:dyDescent="0.25">
      <c r="A179" s="262" t="s">
        <v>1181</v>
      </c>
      <c r="B179" s="110" t="s">
        <v>1182</v>
      </c>
      <c r="C179" s="104" t="s">
        <v>21</v>
      </c>
      <c r="D179" s="110" t="s">
        <v>1183</v>
      </c>
      <c r="E179" s="2" t="s">
        <v>22</v>
      </c>
      <c r="F179" s="140">
        <v>3</v>
      </c>
      <c r="G179" s="5">
        <v>18000</v>
      </c>
      <c r="H179" s="19">
        <v>11276</v>
      </c>
      <c r="I179" s="19"/>
      <c r="J179" s="5" t="s">
        <v>677</v>
      </c>
      <c r="K179" s="259">
        <v>9</v>
      </c>
    </row>
    <row r="180" spans="1:12" ht="48" outlineLevel="4" x14ac:dyDescent="0.25">
      <c r="A180" s="262" t="s">
        <v>1193</v>
      </c>
      <c r="B180" s="110" t="s">
        <v>1194</v>
      </c>
      <c r="C180" s="104" t="s">
        <v>21</v>
      </c>
      <c r="D180" s="110" t="s">
        <v>1195</v>
      </c>
      <c r="E180" s="2" t="s">
        <v>22</v>
      </c>
      <c r="F180" s="140">
        <v>2.5649999999999999</v>
      </c>
      <c r="G180" s="5">
        <v>24240</v>
      </c>
      <c r="H180" s="19">
        <v>10897</v>
      </c>
      <c r="I180" s="19"/>
      <c r="J180" s="5" t="s">
        <v>677</v>
      </c>
      <c r="K180" s="259">
        <v>9</v>
      </c>
      <c r="L180" s="285" t="s">
        <v>2073</v>
      </c>
    </row>
    <row r="181" spans="1:12" ht="48" outlineLevel="4" x14ac:dyDescent="0.25">
      <c r="A181" s="262" t="s">
        <v>1211</v>
      </c>
      <c r="B181" s="110" t="s">
        <v>1212</v>
      </c>
      <c r="C181" s="104" t="s">
        <v>21</v>
      </c>
      <c r="D181" s="110" t="s">
        <v>1213</v>
      </c>
      <c r="E181" s="2" t="s">
        <v>23</v>
      </c>
      <c r="F181" s="140">
        <v>2.9990000000000001</v>
      </c>
      <c r="G181" s="5">
        <v>19500</v>
      </c>
      <c r="H181" s="19">
        <v>4776</v>
      </c>
      <c r="I181" s="19"/>
      <c r="J181" s="5" t="s">
        <v>677</v>
      </c>
      <c r="K181" s="259">
        <v>9</v>
      </c>
    </row>
    <row r="182" spans="1:12" ht="36" outlineLevel="4" x14ac:dyDescent="0.25">
      <c r="A182" s="262" t="s">
        <v>1217</v>
      </c>
      <c r="B182" s="110" t="s">
        <v>1218</v>
      </c>
      <c r="C182" s="104" t="s">
        <v>21</v>
      </c>
      <c r="D182" s="110" t="s">
        <v>1219</v>
      </c>
      <c r="E182" s="2" t="s">
        <v>22</v>
      </c>
      <c r="F182" s="140">
        <v>2.665</v>
      </c>
      <c r="G182" s="5">
        <v>25200</v>
      </c>
      <c r="H182" s="19">
        <v>10984</v>
      </c>
      <c r="I182" s="19"/>
      <c r="J182" s="5" t="s">
        <v>677</v>
      </c>
      <c r="K182" s="259">
        <v>9</v>
      </c>
      <c r="L182" s="285" t="s">
        <v>2073</v>
      </c>
    </row>
    <row r="183" spans="1:12" ht="36" outlineLevel="4" x14ac:dyDescent="0.25">
      <c r="A183" s="262" t="s">
        <v>758</v>
      </c>
      <c r="B183" s="139" t="s">
        <v>759</v>
      </c>
      <c r="C183" s="104" t="s">
        <v>21</v>
      </c>
      <c r="D183" s="110" t="s">
        <v>760</v>
      </c>
      <c r="E183" s="2" t="s">
        <v>23</v>
      </c>
      <c r="F183" s="18">
        <v>1</v>
      </c>
      <c r="G183" s="5">
        <v>18600</v>
      </c>
      <c r="H183" s="19">
        <v>3696</v>
      </c>
      <c r="I183" s="19"/>
      <c r="J183" s="5" t="s">
        <v>677</v>
      </c>
      <c r="K183" s="259">
        <v>4</v>
      </c>
    </row>
    <row r="184" spans="1:12" ht="48" outlineLevel="4" x14ac:dyDescent="0.25">
      <c r="A184" s="262" t="s">
        <v>782</v>
      </c>
      <c r="B184" s="139" t="s">
        <v>783</v>
      </c>
      <c r="C184" s="104" t="s">
        <v>21</v>
      </c>
      <c r="D184" s="110" t="s">
        <v>784</v>
      </c>
      <c r="E184" s="2" t="s">
        <v>22</v>
      </c>
      <c r="F184" s="18">
        <v>2.5</v>
      </c>
      <c r="G184" s="5">
        <v>13200</v>
      </c>
      <c r="H184" s="19">
        <v>9025</v>
      </c>
      <c r="I184" s="19"/>
      <c r="J184" s="5" t="s">
        <v>677</v>
      </c>
      <c r="K184" s="259">
        <v>4</v>
      </c>
    </row>
    <row r="185" spans="1:12" ht="84" outlineLevel="4" x14ac:dyDescent="0.25">
      <c r="A185" s="262" t="s">
        <v>892</v>
      </c>
      <c r="B185" s="139" t="s">
        <v>893</v>
      </c>
      <c r="C185" s="104" t="s">
        <v>21</v>
      </c>
      <c r="D185" s="110" t="s">
        <v>894</v>
      </c>
      <c r="E185" s="2" t="s">
        <v>22</v>
      </c>
      <c r="F185" s="18">
        <v>2.3125</v>
      </c>
      <c r="G185" s="5">
        <v>26640</v>
      </c>
      <c r="H185" s="19">
        <v>8787</v>
      </c>
      <c r="I185" s="19"/>
      <c r="J185" s="5" t="s">
        <v>677</v>
      </c>
      <c r="K185" s="259">
        <v>4</v>
      </c>
    </row>
    <row r="186" spans="1:12" ht="48" outlineLevel="4" x14ac:dyDescent="0.25">
      <c r="A186" s="262" t="s">
        <v>1322</v>
      </c>
      <c r="B186" s="110" t="s">
        <v>1323</v>
      </c>
      <c r="C186" s="104" t="s">
        <v>21</v>
      </c>
      <c r="D186" s="110" t="s">
        <v>1324</v>
      </c>
      <c r="E186" s="2" t="s">
        <v>22</v>
      </c>
      <c r="F186" s="140">
        <v>2.2999999999999998</v>
      </c>
      <c r="G186" s="5">
        <v>14880</v>
      </c>
      <c r="H186" s="19">
        <v>10667</v>
      </c>
      <c r="I186" s="19"/>
      <c r="J186" s="5" t="s">
        <v>677</v>
      </c>
      <c r="K186" s="259">
        <v>9</v>
      </c>
      <c r="L186" s="285" t="s">
        <v>2073</v>
      </c>
    </row>
    <row r="187" spans="1:12" ht="48" outlineLevel="4" x14ac:dyDescent="0.25">
      <c r="A187" s="262" t="s">
        <v>1340</v>
      </c>
      <c r="B187" s="110" t="s">
        <v>1940</v>
      </c>
      <c r="C187" s="104" t="s">
        <v>21</v>
      </c>
      <c r="D187" s="110" t="s">
        <v>1341</v>
      </c>
      <c r="E187" s="2" t="s">
        <v>24</v>
      </c>
      <c r="F187" s="140">
        <v>3.3330000000000002</v>
      </c>
      <c r="G187" s="5">
        <v>30000</v>
      </c>
      <c r="H187" s="19">
        <v>7233</v>
      </c>
      <c r="I187" s="19"/>
      <c r="J187" s="5" t="s">
        <v>677</v>
      </c>
      <c r="K187" s="259">
        <v>9</v>
      </c>
    </row>
    <row r="188" spans="1:12" ht="72" outlineLevel="4" x14ac:dyDescent="0.25">
      <c r="A188" s="262" t="s">
        <v>1387</v>
      </c>
      <c r="B188" s="110" t="s">
        <v>1388</v>
      </c>
      <c r="C188" s="104" t="s">
        <v>21</v>
      </c>
      <c r="D188" s="110" t="s">
        <v>1389</v>
      </c>
      <c r="E188" s="2" t="s">
        <v>24</v>
      </c>
      <c r="F188" s="140">
        <v>2.0649999999999999</v>
      </c>
      <c r="G188" s="5">
        <v>23100</v>
      </c>
      <c r="H188" s="19">
        <v>6130</v>
      </c>
      <c r="I188" s="19"/>
      <c r="J188" s="5" t="s">
        <v>677</v>
      </c>
      <c r="K188" s="259">
        <v>9</v>
      </c>
    </row>
    <row r="189" spans="1:12" ht="36.75" outlineLevel="4" thickBot="1" x14ac:dyDescent="0.3">
      <c r="A189" s="263" t="s">
        <v>961</v>
      </c>
      <c r="B189" s="211" t="s">
        <v>962</v>
      </c>
      <c r="C189" s="105" t="s">
        <v>21</v>
      </c>
      <c r="D189" s="114" t="s">
        <v>963</v>
      </c>
      <c r="E189" s="10" t="s">
        <v>22</v>
      </c>
      <c r="F189" s="37">
        <v>2.6455000000000002</v>
      </c>
      <c r="G189" s="9">
        <v>18600</v>
      </c>
      <c r="H189" s="38">
        <v>9435</v>
      </c>
      <c r="I189" s="38"/>
      <c r="J189" s="9" t="s">
        <v>677</v>
      </c>
      <c r="K189" s="261">
        <v>4</v>
      </c>
    </row>
    <row r="190" spans="1:12" outlineLevel="3" x14ac:dyDescent="0.25">
      <c r="A190" s="142"/>
      <c r="B190" s="171"/>
      <c r="C190" s="33">
        <f>SUBTOTAL(3,C176:C189)</f>
        <v>14</v>
      </c>
      <c r="D190" s="143"/>
      <c r="E190" s="33"/>
      <c r="F190" s="154"/>
      <c r="G190" s="143"/>
      <c r="H190" s="145"/>
      <c r="I190" s="145"/>
      <c r="J190" s="145" t="s">
        <v>1954</v>
      </c>
      <c r="K190" s="146"/>
    </row>
    <row r="191" spans="1:12" ht="21" outlineLevel="2" thickBot="1" x14ac:dyDescent="0.3">
      <c r="A191" s="147"/>
      <c r="B191" s="172"/>
      <c r="C191" s="34"/>
      <c r="D191" s="148"/>
      <c r="E191" s="34"/>
      <c r="F191" s="155">
        <f>SUBTOTAL(9,F176:F189)</f>
        <v>32.483000000000004</v>
      </c>
      <c r="G191" s="148"/>
      <c r="H191" s="150">
        <f>SUBTOTAL(9,H176:H189)</f>
        <v>114085</v>
      </c>
      <c r="I191" s="150">
        <f>SUBTOTAL(9,I176:I189)</f>
        <v>0</v>
      </c>
      <c r="J191" s="150" t="s">
        <v>2011</v>
      </c>
      <c r="K191" s="151"/>
    </row>
    <row r="192" spans="1:12" outlineLevel="2" x14ac:dyDescent="0.25">
      <c r="A192" s="156"/>
      <c r="B192" s="173"/>
      <c r="C192" s="35">
        <f>SUM(C164,C174,C190)</f>
        <v>34</v>
      </c>
      <c r="D192" s="157"/>
      <c r="E192" s="35"/>
      <c r="F192" s="158"/>
      <c r="G192" s="157"/>
      <c r="H192" s="159"/>
      <c r="I192" s="159"/>
      <c r="J192" s="159" t="s">
        <v>2062</v>
      </c>
      <c r="K192" s="160"/>
    </row>
    <row r="193" spans="1:13" ht="21" outlineLevel="2" thickBot="1" x14ac:dyDescent="0.3">
      <c r="A193" s="161"/>
      <c r="B193" s="174"/>
      <c r="C193" s="36"/>
      <c r="D193" s="162"/>
      <c r="E193" s="36"/>
      <c r="F193" s="163">
        <f>SUM(F191,F175,F165)</f>
        <v>102.21900000000001</v>
      </c>
      <c r="G193" s="162"/>
      <c r="H193" s="175">
        <f>SUM(H191,H175,H165)</f>
        <v>308547</v>
      </c>
      <c r="I193" s="175">
        <f>SUM(I191,I175,I165)</f>
        <v>0</v>
      </c>
      <c r="J193" s="164" t="s">
        <v>2063</v>
      </c>
      <c r="K193" s="165"/>
      <c r="M193" s="231"/>
    </row>
    <row r="194" spans="1:13" ht="72" outlineLevel="4" x14ac:dyDescent="0.25">
      <c r="A194" s="254" t="s">
        <v>1438</v>
      </c>
      <c r="B194" s="107" t="s">
        <v>1439</v>
      </c>
      <c r="C194" s="32" t="s">
        <v>25</v>
      </c>
      <c r="D194" s="107" t="s">
        <v>1440</v>
      </c>
      <c r="E194" s="24" t="s">
        <v>22</v>
      </c>
      <c r="F194" s="153">
        <v>2.3319999999999999</v>
      </c>
      <c r="G194" s="60">
        <v>8745</v>
      </c>
      <c r="H194" s="62">
        <v>8745</v>
      </c>
      <c r="I194" s="62">
        <v>1950</v>
      </c>
      <c r="J194" s="60" t="s">
        <v>570</v>
      </c>
      <c r="K194" s="255">
        <v>9</v>
      </c>
    </row>
    <row r="195" spans="1:13" ht="72" outlineLevel="4" x14ac:dyDescent="0.25">
      <c r="A195" s="256" t="s">
        <v>1441</v>
      </c>
      <c r="B195" s="108" t="s">
        <v>1442</v>
      </c>
      <c r="C195" s="3" t="s">
        <v>25</v>
      </c>
      <c r="D195" s="108" t="s">
        <v>1443</v>
      </c>
      <c r="E195" s="4" t="s">
        <v>22</v>
      </c>
      <c r="F195" s="176">
        <v>0.25</v>
      </c>
      <c r="G195" s="6">
        <v>3120</v>
      </c>
      <c r="H195" s="21">
        <v>3120</v>
      </c>
      <c r="I195" s="21">
        <v>1039</v>
      </c>
      <c r="J195" s="6" t="s">
        <v>570</v>
      </c>
      <c r="K195" s="257">
        <v>9</v>
      </c>
    </row>
    <row r="196" spans="1:13" ht="96" outlineLevel="4" x14ac:dyDescent="0.25">
      <c r="A196" s="262" t="s">
        <v>568</v>
      </c>
      <c r="B196" s="110" t="s">
        <v>569</v>
      </c>
      <c r="C196" s="104" t="s">
        <v>21</v>
      </c>
      <c r="D196" s="110" t="s">
        <v>571</v>
      </c>
      <c r="E196" s="2" t="s">
        <v>24</v>
      </c>
      <c r="F196" s="18">
        <v>3.4660000000000002</v>
      </c>
      <c r="G196" s="5">
        <v>9960</v>
      </c>
      <c r="H196" s="19">
        <v>7698</v>
      </c>
      <c r="I196" s="19"/>
      <c r="J196" s="5" t="s">
        <v>570</v>
      </c>
      <c r="K196" s="259">
        <v>3</v>
      </c>
    </row>
    <row r="197" spans="1:13" ht="48" outlineLevel="4" x14ac:dyDescent="0.25">
      <c r="A197" s="262" t="s">
        <v>1178</v>
      </c>
      <c r="B197" s="110" t="s">
        <v>1179</v>
      </c>
      <c r="C197" s="104" t="s">
        <v>21</v>
      </c>
      <c r="D197" s="110" t="s">
        <v>1180</v>
      </c>
      <c r="E197" s="2" t="s">
        <v>24</v>
      </c>
      <c r="F197" s="140">
        <v>2.9990000000000001</v>
      </c>
      <c r="G197" s="5">
        <v>37200</v>
      </c>
      <c r="H197" s="19">
        <v>6942</v>
      </c>
      <c r="I197" s="19"/>
      <c r="J197" s="5" t="s">
        <v>570</v>
      </c>
      <c r="K197" s="259">
        <v>9</v>
      </c>
    </row>
    <row r="198" spans="1:13" ht="60" outlineLevel="4" x14ac:dyDescent="0.25">
      <c r="A198" s="262" t="s">
        <v>1232</v>
      </c>
      <c r="B198" s="110" t="s">
        <v>1233</v>
      </c>
      <c r="C198" s="104" t="s">
        <v>21</v>
      </c>
      <c r="D198" s="110" t="s">
        <v>1234</v>
      </c>
      <c r="E198" s="2" t="s">
        <v>22</v>
      </c>
      <c r="F198" s="140">
        <v>1.25</v>
      </c>
      <c r="G198" s="5">
        <v>20700</v>
      </c>
      <c r="H198" s="19">
        <v>5029</v>
      </c>
      <c r="I198" s="19"/>
      <c r="J198" s="5" t="s">
        <v>570</v>
      </c>
      <c r="K198" s="259">
        <v>9</v>
      </c>
    </row>
    <row r="199" spans="1:13" ht="60" outlineLevel="4" x14ac:dyDescent="0.25">
      <c r="A199" s="262" t="s">
        <v>1235</v>
      </c>
      <c r="B199" s="110" t="s">
        <v>1236</v>
      </c>
      <c r="C199" s="104" t="s">
        <v>21</v>
      </c>
      <c r="D199" s="110" t="s">
        <v>1237</v>
      </c>
      <c r="E199" s="2" t="s">
        <v>24</v>
      </c>
      <c r="F199" s="140">
        <v>0.999</v>
      </c>
      <c r="G199" s="5">
        <v>21600</v>
      </c>
      <c r="H199" s="19">
        <v>2840</v>
      </c>
      <c r="I199" s="19"/>
      <c r="J199" s="5" t="s">
        <v>570</v>
      </c>
      <c r="K199" s="259">
        <v>9</v>
      </c>
    </row>
    <row r="200" spans="1:13" ht="60" outlineLevel="4" x14ac:dyDescent="0.25">
      <c r="A200" s="262" t="s">
        <v>1259</v>
      </c>
      <c r="B200" s="110" t="s">
        <v>1260</v>
      </c>
      <c r="C200" s="104" t="s">
        <v>21</v>
      </c>
      <c r="D200" s="110" t="s">
        <v>1261</v>
      </c>
      <c r="E200" s="2" t="s">
        <v>22</v>
      </c>
      <c r="F200" s="140">
        <v>3.5844999999999998</v>
      </c>
      <c r="G200" s="5">
        <v>29400</v>
      </c>
      <c r="H200" s="19">
        <v>11784</v>
      </c>
      <c r="I200" s="19"/>
      <c r="J200" s="5" t="s">
        <v>570</v>
      </c>
      <c r="K200" s="259">
        <v>9</v>
      </c>
      <c r="L200" s="285" t="s">
        <v>2073</v>
      </c>
    </row>
    <row r="201" spans="1:13" ht="60" outlineLevel="4" x14ac:dyDescent="0.25">
      <c r="A201" s="262" t="s">
        <v>1268</v>
      </c>
      <c r="B201" s="110" t="s">
        <v>1269</v>
      </c>
      <c r="C201" s="104" t="s">
        <v>21</v>
      </c>
      <c r="D201" s="110" t="s">
        <v>1270</v>
      </c>
      <c r="E201" s="2" t="s">
        <v>24</v>
      </c>
      <c r="F201" s="140">
        <v>2.2854999999999999</v>
      </c>
      <c r="G201" s="5">
        <v>39240</v>
      </c>
      <c r="H201" s="19">
        <v>6321</v>
      </c>
      <c r="I201" s="19"/>
      <c r="J201" s="5" t="s">
        <v>570</v>
      </c>
      <c r="K201" s="259">
        <v>9</v>
      </c>
    </row>
    <row r="202" spans="1:13" ht="48" outlineLevel="4" x14ac:dyDescent="0.25">
      <c r="A202" s="262" t="s">
        <v>1280</v>
      </c>
      <c r="B202" s="110" t="s">
        <v>1281</v>
      </c>
      <c r="C202" s="104" t="s">
        <v>21</v>
      </c>
      <c r="D202" s="110" t="s">
        <v>1282</v>
      </c>
      <c r="E202" s="2" t="s">
        <v>24</v>
      </c>
      <c r="F202" s="140">
        <v>0.999</v>
      </c>
      <c r="G202" s="5">
        <v>19560</v>
      </c>
      <c r="H202" s="19">
        <v>2840</v>
      </c>
      <c r="I202" s="19"/>
      <c r="J202" s="5" t="s">
        <v>570</v>
      </c>
      <c r="K202" s="259">
        <v>9</v>
      </c>
    </row>
    <row r="203" spans="1:13" ht="60" outlineLevel="4" x14ac:dyDescent="0.25">
      <c r="A203" s="262" t="s">
        <v>1331</v>
      </c>
      <c r="B203" s="110" t="s">
        <v>1332</v>
      </c>
      <c r="C203" s="104" t="s">
        <v>21</v>
      </c>
      <c r="D203" s="110" t="s">
        <v>1333</v>
      </c>
      <c r="E203" s="2" t="s">
        <v>22</v>
      </c>
      <c r="F203" s="140">
        <v>6.9</v>
      </c>
      <c r="G203" s="5">
        <v>24720</v>
      </c>
      <c r="H203" s="19">
        <v>14669</v>
      </c>
      <c r="I203" s="19"/>
      <c r="J203" s="5" t="s">
        <v>570</v>
      </c>
      <c r="K203" s="259">
        <v>9</v>
      </c>
    </row>
    <row r="204" spans="1:13" ht="60" outlineLevel="4" x14ac:dyDescent="0.25">
      <c r="A204" s="262" t="s">
        <v>630</v>
      </c>
      <c r="B204" s="110" t="s">
        <v>631</v>
      </c>
      <c r="C204" s="104" t="s">
        <v>21</v>
      </c>
      <c r="D204" s="110" t="s">
        <v>632</v>
      </c>
      <c r="E204" s="2" t="s">
        <v>24</v>
      </c>
      <c r="F204" s="18">
        <v>1.333</v>
      </c>
      <c r="G204" s="5">
        <v>25680</v>
      </c>
      <c r="H204" s="19">
        <v>2961</v>
      </c>
      <c r="I204" s="19"/>
      <c r="J204" s="5" t="s">
        <v>570</v>
      </c>
      <c r="K204" s="259">
        <v>3</v>
      </c>
    </row>
    <row r="205" spans="1:13" ht="96" outlineLevel="4" x14ac:dyDescent="0.25">
      <c r="A205" s="262" t="s">
        <v>1334</v>
      </c>
      <c r="B205" s="110" t="s">
        <v>1335</v>
      </c>
      <c r="C205" s="104" t="s">
        <v>21</v>
      </c>
      <c r="D205" s="110" t="s">
        <v>1336</v>
      </c>
      <c r="E205" s="2" t="s">
        <v>24</v>
      </c>
      <c r="F205" s="140">
        <v>2.1185</v>
      </c>
      <c r="G205" s="5">
        <v>37056</v>
      </c>
      <c r="H205" s="19">
        <v>6176</v>
      </c>
      <c r="I205" s="19"/>
      <c r="J205" s="5" t="s">
        <v>570</v>
      </c>
      <c r="K205" s="259">
        <v>9</v>
      </c>
      <c r="L205" s="285" t="s">
        <v>2073</v>
      </c>
    </row>
    <row r="206" spans="1:13" ht="60" outlineLevel="4" x14ac:dyDescent="0.25">
      <c r="A206" s="262" t="s">
        <v>1342</v>
      </c>
      <c r="B206" s="110" t="s">
        <v>1343</v>
      </c>
      <c r="C206" s="104" t="s">
        <v>21</v>
      </c>
      <c r="D206" s="110" t="s">
        <v>1344</v>
      </c>
      <c r="E206" s="2" t="s">
        <v>22</v>
      </c>
      <c r="F206" s="140">
        <v>2.1320000000000001</v>
      </c>
      <c r="G206" s="5">
        <v>21000</v>
      </c>
      <c r="H206" s="19">
        <v>10521</v>
      </c>
      <c r="I206" s="19"/>
      <c r="J206" s="5" t="s">
        <v>570</v>
      </c>
      <c r="K206" s="259">
        <v>9</v>
      </c>
    </row>
    <row r="207" spans="1:13" ht="72" outlineLevel="4" x14ac:dyDescent="0.25">
      <c r="A207" s="262" t="s">
        <v>1363</v>
      </c>
      <c r="B207" s="110" t="s">
        <v>1364</v>
      </c>
      <c r="C207" s="104" t="s">
        <v>21</v>
      </c>
      <c r="D207" s="110" t="s">
        <v>1365</v>
      </c>
      <c r="E207" s="2" t="s">
        <v>24</v>
      </c>
      <c r="F207" s="140">
        <v>1.5820000000000001</v>
      </c>
      <c r="G207" s="5">
        <v>31320</v>
      </c>
      <c r="H207" s="19">
        <v>3347</v>
      </c>
      <c r="I207" s="19"/>
      <c r="J207" s="5" t="s">
        <v>570</v>
      </c>
      <c r="K207" s="259">
        <v>9</v>
      </c>
    </row>
    <row r="208" spans="1:13" ht="48" outlineLevel="4" x14ac:dyDescent="0.25">
      <c r="A208" s="262" t="s">
        <v>1369</v>
      </c>
      <c r="B208" s="110" t="s">
        <v>1370</v>
      </c>
      <c r="C208" s="104" t="s">
        <v>21</v>
      </c>
      <c r="D208" s="110" t="s">
        <v>1371</v>
      </c>
      <c r="E208" s="2" t="s">
        <v>23</v>
      </c>
      <c r="F208" s="140">
        <v>2.3330000000000002</v>
      </c>
      <c r="G208" s="5">
        <v>9840</v>
      </c>
      <c r="H208" s="19">
        <v>4196</v>
      </c>
      <c r="I208" s="19"/>
      <c r="J208" s="5" t="s">
        <v>570</v>
      </c>
      <c r="K208" s="259">
        <v>9</v>
      </c>
    </row>
    <row r="209" spans="1:12" ht="36" outlineLevel="4" x14ac:dyDescent="0.25">
      <c r="A209" s="262" t="s">
        <v>633</v>
      </c>
      <c r="B209" s="110" t="s">
        <v>634</v>
      </c>
      <c r="C209" s="104" t="s">
        <v>21</v>
      </c>
      <c r="D209" s="110" t="s">
        <v>635</v>
      </c>
      <c r="E209" s="2" t="s">
        <v>22</v>
      </c>
      <c r="F209" s="18">
        <v>3.5</v>
      </c>
      <c r="G209" s="5">
        <v>26400</v>
      </c>
      <c r="H209" s="19">
        <v>10364</v>
      </c>
      <c r="I209" s="19"/>
      <c r="J209" s="5" t="s">
        <v>570</v>
      </c>
      <c r="K209" s="259">
        <v>3</v>
      </c>
      <c r="L209" s="285" t="s">
        <v>2073</v>
      </c>
    </row>
    <row r="210" spans="1:12" ht="84.75" outlineLevel="4" thickBot="1" x14ac:dyDescent="0.3">
      <c r="A210" s="263" t="s">
        <v>1408</v>
      </c>
      <c r="B210" s="114" t="s">
        <v>1409</v>
      </c>
      <c r="C210" s="105" t="s">
        <v>21</v>
      </c>
      <c r="D210" s="114" t="s">
        <v>1410</v>
      </c>
      <c r="E210" s="10" t="s">
        <v>22</v>
      </c>
      <c r="F210" s="141">
        <v>4.0819999999999999</v>
      </c>
      <c r="G210" s="9">
        <v>27960</v>
      </c>
      <c r="H210" s="38">
        <v>12217</v>
      </c>
      <c r="I210" s="38"/>
      <c r="J210" s="9" t="s">
        <v>570</v>
      </c>
      <c r="K210" s="261">
        <v>9</v>
      </c>
      <c r="L210" s="285" t="s">
        <v>2073</v>
      </c>
    </row>
    <row r="211" spans="1:12" outlineLevel="3" x14ac:dyDescent="0.25">
      <c r="A211" s="142"/>
      <c r="B211" s="143"/>
      <c r="C211" s="33">
        <f>SUBTOTAL(3,C194:C210)</f>
        <v>17</v>
      </c>
      <c r="D211" s="143"/>
      <c r="E211" s="33"/>
      <c r="F211" s="144"/>
      <c r="G211" s="143"/>
      <c r="H211" s="145"/>
      <c r="I211" s="145"/>
      <c r="J211" s="145" t="s">
        <v>1955</v>
      </c>
      <c r="K211" s="146"/>
    </row>
    <row r="212" spans="1:12" ht="21" outlineLevel="2" thickBot="1" x14ac:dyDescent="0.3">
      <c r="A212" s="147"/>
      <c r="B212" s="148"/>
      <c r="C212" s="34"/>
      <c r="D212" s="148"/>
      <c r="E212" s="34"/>
      <c r="F212" s="149">
        <f>SUBTOTAL(9,F194:F210)</f>
        <v>42.145499999999998</v>
      </c>
      <c r="G212" s="148"/>
      <c r="H212" s="150">
        <f>SUBTOTAL(9,H194:H210)</f>
        <v>119770</v>
      </c>
      <c r="I212" s="150">
        <f>SUBTOTAL(9,I194:I210)</f>
        <v>2989</v>
      </c>
      <c r="J212" s="150" t="s">
        <v>2012</v>
      </c>
      <c r="K212" s="151"/>
    </row>
    <row r="213" spans="1:12" ht="132" outlineLevel="4" x14ac:dyDescent="0.25">
      <c r="A213" s="254" t="s">
        <v>1429</v>
      </c>
      <c r="B213" s="107" t="s">
        <v>1430</v>
      </c>
      <c r="C213" s="32" t="s">
        <v>25</v>
      </c>
      <c r="D213" s="107" t="s">
        <v>1431</v>
      </c>
      <c r="E213" s="24" t="s">
        <v>22</v>
      </c>
      <c r="F213" s="153">
        <v>0.33300000000000002</v>
      </c>
      <c r="G213" s="60">
        <v>7560</v>
      </c>
      <c r="H213" s="62">
        <v>4231</v>
      </c>
      <c r="I213" s="62"/>
      <c r="J213" s="60" t="s">
        <v>842</v>
      </c>
      <c r="K213" s="255">
        <v>9</v>
      </c>
    </row>
    <row r="214" spans="1:12" ht="60" outlineLevel="4" x14ac:dyDescent="0.25">
      <c r="A214" s="262" t="s">
        <v>1187</v>
      </c>
      <c r="B214" s="110" t="s">
        <v>1188</v>
      </c>
      <c r="C214" s="104" t="s">
        <v>21</v>
      </c>
      <c r="D214" s="110" t="s">
        <v>1189</v>
      </c>
      <c r="E214" s="2" t="s">
        <v>22</v>
      </c>
      <c r="F214" s="140">
        <v>4.024</v>
      </c>
      <c r="G214" s="5">
        <v>21240</v>
      </c>
      <c r="H214" s="19">
        <v>12167</v>
      </c>
      <c r="I214" s="19"/>
      <c r="J214" s="5" t="s">
        <v>842</v>
      </c>
      <c r="K214" s="259">
        <v>9</v>
      </c>
      <c r="L214" s="285" t="s">
        <v>2073</v>
      </c>
    </row>
    <row r="215" spans="1:12" ht="36" outlineLevel="4" x14ac:dyDescent="0.25">
      <c r="A215" s="262" t="s">
        <v>1706</v>
      </c>
      <c r="B215" s="110" t="s">
        <v>1707</v>
      </c>
      <c r="C215" s="104" t="s">
        <v>21</v>
      </c>
      <c r="D215" s="110" t="s">
        <v>1708</v>
      </c>
      <c r="E215" s="2" t="s">
        <v>22</v>
      </c>
      <c r="F215" s="18">
        <v>4.649</v>
      </c>
      <c r="G215" s="5">
        <v>18600</v>
      </c>
      <c r="H215" s="19">
        <v>10228</v>
      </c>
      <c r="I215" s="19"/>
      <c r="J215" s="5" t="s">
        <v>842</v>
      </c>
      <c r="K215" s="259">
        <v>11</v>
      </c>
    </row>
    <row r="216" spans="1:12" ht="24" outlineLevel="4" x14ac:dyDescent="0.25">
      <c r="A216" s="262" t="s">
        <v>1241</v>
      </c>
      <c r="B216" s="110" t="s">
        <v>1242</v>
      </c>
      <c r="C216" s="104" t="s">
        <v>21</v>
      </c>
      <c r="D216" s="110" t="s">
        <v>1243</v>
      </c>
      <c r="E216" s="2" t="s">
        <v>22</v>
      </c>
      <c r="F216" s="140">
        <v>2.4159999999999999</v>
      </c>
      <c r="G216" s="5">
        <v>7800</v>
      </c>
      <c r="H216" s="19">
        <v>7800</v>
      </c>
      <c r="I216" s="19">
        <v>2968</v>
      </c>
      <c r="J216" s="5" t="s">
        <v>842</v>
      </c>
      <c r="K216" s="259">
        <v>9</v>
      </c>
      <c r="L216" s="285" t="s">
        <v>2073</v>
      </c>
    </row>
    <row r="217" spans="1:12" ht="72" outlineLevel="4" x14ac:dyDescent="0.25">
      <c r="A217" s="262" t="s">
        <v>840</v>
      </c>
      <c r="B217" s="139" t="s">
        <v>841</v>
      </c>
      <c r="C217" s="104" t="s">
        <v>21</v>
      </c>
      <c r="D217" s="110" t="s">
        <v>843</v>
      </c>
      <c r="E217" s="2" t="s">
        <v>23</v>
      </c>
      <c r="F217" s="18">
        <v>1.149</v>
      </c>
      <c r="G217" s="5">
        <v>24720</v>
      </c>
      <c r="H217" s="19">
        <v>3898</v>
      </c>
      <c r="I217" s="19"/>
      <c r="J217" s="5" t="s">
        <v>842</v>
      </c>
      <c r="K217" s="259">
        <v>4</v>
      </c>
    </row>
    <row r="218" spans="1:12" ht="48" outlineLevel="4" x14ac:dyDescent="0.25">
      <c r="A218" s="262" t="s">
        <v>1265</v>
      </c>
      <c r="B218" s="110" t="s">
        <v>1266</v>
      </c>
      <c r="C218" s="104" t="s">
        <v>21</v>
      </c>
      <c r="D218" s="110" t="s">
        <v>1267</v>
      </c>
      <c r="E218" s="2" t="s">
        <v>22</v>
      </c>
      <c r="F218" s="140">
        <v>1.3160000000000001</v>
      </c>
      <c r="G218" s="5">
        <v>28260</v>
      </c>
      <c r="H218" s="19">
        <v>5087</v>
      </c>
      <c r="I218" s="19"/>
      <c r="J218" s="5" t="s">
        <v>842</v>
      </c>
      <c r="K218" s="259">
        <v>9</v>
      </c>
    </row>
    <row r="219" spans="1:12" ht="36" outlineLevel="4" x14ac:dyDescent="0.25">
      <c r="A219" s="262" t="s">
        <v>1283</v>
      </c>
      <c r="B219" s="110" t="s">
        <v>1284</v>
      </c>
      <c r="C219" s="104" t="s">
        <v>21</v>
      </c>
      <c r="D219" s="110" t="s">
        <v>1285</v>
      </c>
      <c r="E219" s="2" t="s">
        <v>22</v>
      </c>
      <c r="F219" s="140">
        <v>3.766</v>
      </c>
      <c r="G219" s="5">
        <v>12240</v>
      </c>
      <c r="H219" s="19">
        <v>11942</v>
      </c>
      <c r="I219" s="19"/>
      <c r="J219" s="5" t="s">
        <v>842</v>
      </c>
      <c r="K219" s="259">
        <v>9</v>
      </c>
    </row>
    <row r="220" spans="1:12" ht="72" outlineLevel="4" x14ac:dyDescent="0.25">
      <c r="A220" s="262" t="s">
        <v>1295</v>
      </c>
      <c r="B220" s="110" t="s">
        <v>1296</v>
      </c>
      <c r="C220" s="104" t="s">
        <v>21</v>
      </c>
      <c r="D220" s="110" t="s">
        <v>1297</v>
      </c>
      <c r="E220" s="2" t="s">
        <v>22</v>
      </c>
      <c r="F220" s="140">
        <v>4.1660000000000004</v>
      </c>
      <c r="G220" s="5">
        <v>20340</v>
      </c>
      <c r="H220" s="19">
        <v>12290</v>
      </c>
      <c r="I220" s="19"/>
      <c r="J220" s="5" t="s">
        <v>842</v>
      </c>
      <c r="K220" s="259">
        <v>9</v>
      </c>
    </row>
    <row r="221" spans="1:12" ht="48" outlineLevel="4" x14ac:dyDescent="0.25">
      <c r="A221" s="262" t="s">
        <v>1328</v>
      </c>
      <c r="B221" s="110" t="s">
        <v>1329</v>
      </c>
      <c r="C221" s="104" t="s">
        <v>21</v>
      </c>
      <c r="D221" s="110" t="s">
        <v>1330</v>
      </c>
      <c r="E221" s="2" t="s">
        <v>24</v>
      </c>
      <c r="F221" s="140">
        <v>2.3239999999999998</v>
      </c>
      <c r="G221" s="5">
        <v>20280</v>
      </c>
      <c r="H221" s="19">
        <v>6355</v>
      </c>
      <c r="I221" s="19"/>
      <c r="J221" s="5" t="s">
        <v>842</v>
      </c>
      <c r="K221" s="259">
        <v>9</v>
      </c>
    </row>
    <row r="222" spans="1:12" ht="60" outlineLevel="4" x14ac:dyDescent="0.25">
      <c r="A222" s="262" t="s">
        <v>895</v>
      </c>
      <c r="B222" s="139" t="s">
        <v>896</v>
      </c>
      <c r="C222" s="104" t="s">
        <v>21</v>
      </c>
      <c r="D222" s="110" t="s">
        <v>897</v>
      </c>
      <c r="E222" s="2" t="s">
        <v>24</v>
      </c>
      <c r="F222" s="18">
        <v>1.266</v>
      </c>
      <c r="G222" s="5">
        <v>29460</v>
      </c>
      <c r="H222" s="19">
        <v>5560</v>
      </c>
      <c r="I222" s="19"/>
      <c r="J222" s="5" t="s">
        <v>842</v>
      </c>
      <c r="K222" s="259">
        <v>4</v>
      </c>
    </row>
    <row r="223" spans="1:12" ht="60" outlineLevel="4" x14ac:dyDescent="0.25">
      <c r="A223" s="262" t="s">
        <v>1354</v>
      </c>
      <c r="B223" s="110" t="s">
        <v>1355</v>
      </c>
      <c r="C223" s="104" t="s">
        <v>21</v>
      </c>
      <c r="D223" s="110" t="s">
        <v>1356</v>
      </c>
      <c r="E223" s="2" t="s">
        <v>23</v>
      </c>
      <c r="F223" s="140">
        <v>2.532</v>
      </c>
      <c r="G223" s="5">
        <v>23040</v>
      </c>
      <c r="H223" s="19">
        <v>4369</v>
      </c>
      <c r="I223" s="19"/>
      <c r="J223" s="5" t="s">
        <v>842</v>
      </c>
      <c r="K223" s="259">
        <v>9</v>
      </c>
    </row>
    <row r="224" spans="1:12" ht="36" outlineLevel="4" x14ac:dyDescent="0.25">
      <c r="A224" s="262" t="s">
        <v>1357</v>
      </c>
      <c r="B224" s="110" t="s">
        <v>1358</v>
      </c>
      <c r="C224" s="104" t="s">
        <v>21</v>
      </c>
      <c r="D224" s="110" t="s">
        <v>1359</v>
      </c>
      <c r="E224" s="2" t="s">
        <v>22</v>
      </c>
      <c r="F224" s="140">
        <v>2.8660000000000001</v>
      </c>
      <c r="G224" s="5">
        <v>26520</v>
      </c>
      <c r="H224" s="19">
        <v>11159</v>
      </c>
      <c r="I224" s="19"/>
      <c r="J224" s="5" t="s">
        <v>842</v>
      </c>
      <c r="K224" s="259">
        <v>9</v>
      </c>
    </row>
    <row r="225" spans="1:12" ht="60.75" outlineLevel="4" thickBot="1" x14ac:dyDescent="0.3">
      <c r="A225" s="263" t="s">
        <v>1390</v>
      </c>
      <c r="B225" s="114" t="s">
        <v>1391</v>
      </c>
      <c r="C225" s="105" t="s">
        <v>21</v>
      </c>
      <c r="D225" s="114" t="s">
        <v>1392</v>
      </c>
      <c r="E225" s="10" t="s">
        <v>22</v>
      </c>
      <c r="F225" s="141">
        <v>2.9990000000000001</v>
      </c>
      <c r="G225" s="9">
        <v>22560</v>
      </c>
      <c r="H225" s="38">
        <v>11275</v>
      </c>
      <c r="I225" s="38"/>
      <c r="J225" s="9" t="s">
        <v>842</v>
      </c>
      <c r="K225" s="261">
        <v>9</v>
      </c>
    </row>
    <row r="226" spans="1:12" outlineLevel="3" x14ac:dyDescent="0.25">
      <c r="A226" s="142"/>
      <c r="B226" s="143"/>
      <c r="C226" s="33">
        <f>SUBTOTAL(3,C213:C225)</f>
        <v>13</v>
      </c>
      <c r="D226" s="143"/>
      <c r="E226" s="33"/>
      <c r="F226" s="144"/>
      <c r="G226" s="143"/>
      <c r="H226" s="145"/>
      <c r="I226" s="145"/>
      <c r="J226" s="145" t="s">
        <v>1956</v>
      </c>
      <c r="K226" s="146"/>
    </row>
    <row r="227" spans="1:12" ht="21" outlineLevel="2" thickBot="1" x14ac:dyDescent="0.3">
      <c r="A227" s="147"/>
      <c r="B227" s="148"/>
      <c r="C227" s="34"/>
      <c r="D227" s="148"/>
      <c r="E227" s="34"/>
      <c r="F227" s="149">
        <f>SUBTOTAL(9,F213:F225)</f>
        <v>33.805999999999997</v>
      </c>
      <c r="G227" s="148"/>
      <c r="H227" s="150">
        <f>SUBTOTAL(9,H213:H225)</f>
        <v>106361</v>
      </c>
      <c r="I227" s="150">
        <f>SUBTOTAL(9,I213:I225)</f>
        <v>2968</v>
      </c>
      <c r="J227" s="150" t="s">
        <v>2013</v>
      </c>
      <c r="K227" s="151"/>
    </row>
    <row r="228" spans="1:12" ht="96" outlineLevel="4" x14ac:dyDescent="0.25">
      <c r="A228" s="254" t="s">
        <v>1447</v>
      </c>
      <c r="B228" s="107" t="s">
        <v>1448</v>
      </c>
      <c r="C228" s="32" t="s">
        <v>25</v>
      </c>
      <c r="D228" s="107" t="s">
        <v>1449</v>
      </c>
      <c r="E228" s="24" t="s">
        <v>22</v>
      </c>
      <c r="F228" s="153">
        <v>0.999</v>
      </c>
      <c r="G228" s="60">
        <v>8736</v>
      </c>
      <c r="H228" s="62">
        <v>4811</v>
      </c>
      <c r="I228" s="62"/>
      <c r="J228" s="60" t="s">
        <v>1167</v>
      </c>
      <c r="K228" s="255">
        <v>9</v>
      </c>
    </row>
    <row r="229" spans="1:12" ht="60" outlineLevel="4" x14ac:dyDescent="0.25">
      <c r="A229" s="262" t="s">
        <v>1165</v>
      </c>
      <c r="B229" s="110" t="s">
        <v>1166</v>
      </c>
      <c r="C229" s="104" t="s">
        <v>21</v>
      </c>
      <c r="D229" s="110" t="s">
        <v>1168</v>
      </c>
      <c r="E229" s="2" t="s">
        <v>24</v>
      </c>
      <c r="F229" s="140">
        <v>2.9325000000000001</v>
      </c>
      <c r="G229" s="5">
        <v>18480</v>
      </c>
      <c r="H229" s="19">
        <v>6884</v>
      </c>
      <c r="I229" s="19"/>
      <c r="J229" s="5" t="s">
        <v>1167</v>
      </c>
      <c r="K229" s="259">
        <v>9</v>
      </c>
    </row>
    <row r="230" spans="1:12" ht="60" outlineLevel="4" x14ac:dyDescent="0.25">
      <c r="A230" s="262" t="s">
        <v>1175</v>
      </c>
      <c r="B230" s="110" t="s">
        <v>1176</v>
      </c>
      <c r="C230" s="104" t="s">
        <v>21</v>
      </c>
      <c r="D230" s="110" t="s">
        <v>1177</v>
      </c>
      <c r="E230" s="2" t="s">
        <v>22</v>
      </c>
      <c r="F230" s="140">
        <v>2.1440000000000001</v>
      </c>
      <c r="G230" s="5">
        <v>19920</v>
      </c>
      <c r="H230" s="19">
        <v>10531</v>
      </c>
      <c r="I230" s="19"/>
      <c r="J230" s="5" t="s">
        <v>1167</v>
      </c>
      <c r="K230" s="259">
        <v>9</v>
      </c>
      <c r="L230" s="285" t="s">
        <v>2073</v>
      </c>
    </row>
    <row r="231" spans="1:12" ht="48" outlineLevel="4" x14ac:dyDescent="0.25">
      <c r="A231" s="262" t="s">
        <v>1226</v>
      </c>
      <c r="B231" s="110" t="s">
        <v>1227</v>
      </c>
      <c r="C231" s="104" t="s">
        <v>21</v>
      </c>
      <c r="D231" s="110" t="s">
        <v>1228</v>
      </c>
      <c r="E231" s="2" t="s">
        <v>24</v>
      </c>
      <c r="F231" s="140">
        <v>1.028</v>
      </c>
      <c r="G231" s="5">
        <v>25000</v>
      </c>
      <c r="H231" s="19">
        <v>2865</v>
      </c>
      <c r="I231" s="19"/>
      <c r="J231" s="5" t="s">
        <v>1167</v>
      </c>
      <c r="K231" s="259">
        <v>9</v>
      </c>
    </row>
    <row r="232" spans="1:12" ht="72" outlineLevel="4" x14ac:dyDescent="0.25">
      <c r="A232" s="262" t="s">
        <v>1244</v>
      </c>
      <c r="B232" s="110" t="s">
        <v>1245</v>
      </c>
      <c r="C232" s="104" t="s">
        <v>21</v>
      </c>
      <c r="D232" s="110" t="s">
        <v>1246</v>
      </c>
      <c r="E232" s="2" t="s">
        <v>24</v>
      </c>
      <c r="F232" s="140">
        <v>2.165</v>
      </c>
      <c r="G232" s="5">
        <v>16920</v>
      </c>
      <c r="H232" s="19">
        <v>6217</v>
      </c>
      <c r="I232" s="19"/>
      <c r="J232" s="5" t="s">
        <v>1167</v>
      </c>
      <c r="K232" s="259">
        <v>9</v>
      </c>
    </row>
    <row r="233" spans="1:12" ht="60" outlineLevel="4" x14ac:dyDescent="0.25">
      <c r="A233" s="262" t="s">
        <v>1253</v>
      </c>
      <c r="B233" s="110" t="s">
        <v>1254</v>
      </c>
      <c r="C233" s="104" t="s">
        <v>21</v>
      </c>
      <c r="D233" s="110" t="s">
        <v>1255</v>
      </c>
      <c r="E233" s="2" t="s">
        <v>22</v>
      </c>
      <c r="F233" s="140">
        <v>1.877</v>
      </c>
      <c r="G233" s="5">
        <v>21120</v>
      </c>
      <c r="H233" s="19">
        <v>5575</v>
      </c>
      <c r="I233" s="19"/>
      <c r="J233" s="5" t="s">
        <v>1167</v>
      </c>
      <c r="K233" s="259">
        <v>9</v>
      </c>
    </row>
    <row r="234" spans="1:12" ht="48" outlineLevel="4" x14ac:dyDescent="0.25">
      <c r="A234" s="262" t="s">
        <v>1271</v>
      </c>
      <c r="B234" s="110" t="s">
        <v>1272</v>
      </c>
      <c r="C234" s="104" t="s">
        <v>21</v>
      </c>
      <c r="D234" s="110" t="s">
        <v>1273</v>
      </c>
      <c r="E234" s="2" t="s">
        <v>22</v>
      </c>
      <c r="F234" s="140">
        <v>1.6659999999999999</v>
      </c>
      <c r="G234" s="5">
        <v>19800</v>
      </c>
      <c r="H234" s="19">
        <v>5391</v>
      </c>
      <c r="I234" s="19"/>
      <c r="J234" s="5" t="s">
        <v>1167</v>
      </c>
      <c r="K234" s="259">
        <v>9</v>
      </c>
    </row>
    <row r="235" spans="1:12" ht="36" outlineLevel="4" x14ac:dyDescent="0.25">
      <c r="A235" s="262" t="s">
        <v>1289</v>
      </c>
      <c r="B235" s="110" t="s">
        <v>1290</v>
      </c>
      <c r="C235" s="104" t="s">
        <v>21</v>
      </c>
      <c r="D235" s="110" t="s">
        <v>1291</v>
      </c>
      <c r="E235" s="2" t="s">
        <v>24</v>
      </c>
      <c r="F235" s="140">
        <v>2.1659999999999999</v>
      </c>
      <c r="G235" s="5">
        <v>21880</v>
      </c>
      <c r="H235" s="19">
        <v>6217</v>
      </c>
      <c r="I235" s="19"/>
      <c r="J235" s="5" t="s">
        <v>1167</v>
      </c>
      <c r="K235" s="259">
        <v>9</v>
      </c>
    </row>
    <row r="236" spans="1:12" ht="60" outlineLevel="4" x14ac:dyDescent="0.25">
      <c r="A236" s="262" t="s">
        <v>1366</v>
      </c>
      <c r="B236" s="110" t="s">
        <v>1367</v>
      </c>
      <c r="C236" s="104" t="s">
        <v>21</v>
      </c>
      <c r="D236" s="110" t="s">
        <v>1368</v>
      </c>
      <c r="E236" s="2" t="s">
        <v>22</v>
      </c>
      <c r="F236" s="140">
        <v>2.9325000000000001</v>
      </c>
      <c r="G236" s="5">
        <v>24600</v>
      </c>
      <c r="H236" s="19">
        <v>11217</v>
      </c>
      <c r="I236" s="19"/>
      <c r="J236" s="5" t="s">
        <v>1167</v>
      </c>
      <c r="K236" s="259">
        <v>9</v>
      </c>
    </row>
    <row r="237" spans="1:12" ht="84" outlineLevel="4" x14ac:dyDescent="0.25">
      <c r="A237" s="262" t="s">
        <v>1372</v>
      </c>
      <c r="B237" s="110" t="s">
        <v>1373</v>
      </c>
      <c r="C237" s="104" t="s">
        <v>21</v>
      </c>
      <c r="D237" s="110" t="s">
        <v>1374</v>
      </c>
      <c r="E237" s="2" t="s">
        <v>24</v>
      </c>
      <c r="F237" s="140">
        <v>2.298</v>
      </c>
      <c r="G237" s="5">
        <v>22056</v>
      </c>
      <c r="H237" s="19">
        <v>6332</v>
      </c>
      <c r="I237" s="19"/>
      <c r="J237" s="5" t="s">
        <v>1167</v>
      </c>
      <c r="K237" s="259">
        <v>9</v>
      </c>
    </row>
    <row r="238" spans="1:12" ht="36" outlineLevel="4" x14ac:dyDescent="0.25">
      <c r="A238" s="262" t="s">
        <v>1384</v>
      </c>
      <c r="B238" s="110" t="s">
        <v>1385</v>
      </c>
      <c r="C238" s="104" t="s">
        <v>21</v>
      </c>
      <c r="D238" s="110" t="s">
        <v>1386</v>
      </c>
      <c r="E238" s="2" t="s">
        <v>24</v>
      </c>
      <c r="F238" s="140">
        <v>2.3319999999999999</v>
      </c>
      <c r="G238" s="5">
        <v>23760</v>
      </c>
      <c r="H238" s="19">
        <v>6362</v>
      </c>
      <c r="I238" s="19"/>
      <c r="J238" s="5" t="s">
        <v>1167</v>
      </c>
      <c r="K238" s="259">
        <v>9</v>
      </c>
    </row>
    <row r="239" spans="1:12" ht="60" outlineLevel="4" x14ac:dyDescent="0.25">
      <c r="A239" s="262" t="s">
        <v>1399</v>
      </c>
      <c r="B239" s="110" t="s">
        <v>1400</v>
      </c>
      <c r="C239" s="104" t="s">
        <v>21</v>
      </c>
      <c r="D239" s="110" t="s">
        <v>1401</v>
      </c>
      <c r="E239" s="2" t="s">
        <v>22</v>
      </c>
      <c r="F239" s="140">
        <v>2.165</v>
      </c>
      <c r="G239" s="5">
        <v>21360</v>
      </c>
      <c r="H239" s="19">
        <v>10549</v>
      </c>
      <c r="I239" s="19"/>
      <c r="J239" s="5" t="s">
        <v>1167</v>
      </c>
      <c r="K239" s="259">
        <v>9</v>
      </c>
    </row>
    <row r="240" spans="1:12" ht="36.75" outlineLevel="4" thickBot="1" x14ac:dyDescent="0.3">
      <c r="A240" s="263" t="s">
        <v>1417</v>
      </c>
      <c r="B240" s="114" t="s">
        <v>1418</v>
      </c>
      <c r="C240" s="105" t="s">
        <v>21</v>
      </c>
      <c r="D240" s="114" t="s">
        <v>1419</v>
      </c>
      <c r="E240" s="10" t="s">
        <v>22</v>
      </c>
      <c r="F240" s="141">
        <v>2.1659999999999999</v>
      </c>
      <c r="G240" s="9">
        <v>22260</v>
      </c>
      <c r="H240" s="38">
        <v>10550</v>
      </c>
      <c r="I240" s="38"/>
      <c r="J240" s="9" t="s">
        <v>1167</v>
      </c>
      <c r="K240" s="261">
        <v>9</v>
      </c>
    </row>
    <row r="241" spans="1:13" outlineLevel="3" x14ac:dyDescent="0.25">
      <c r="A241" s="142"/>
      <c r="B241" s="143"/>
      <c r="C241" s="33">
        <f>SUBTOTAL(3,C228:C240)</f>
        <v>13</v>
      </c>
      <c r="D241" s="143"/>
      <c r="E241" s="33"/>
      <c r="F241" s="144"/>
      <c r="G241" s="143"/>
      <c r="H241" s="145"/>
      <c r="I241" s="145"/>
      <c r="J241" s="145" t="s">
        <v>1957</v>
      </c>
      <c r="K241" s="146"/>
    </row>
    <row r="242" spans="1:13" ht="21" outlineLevel="2" thickBot="1" x14ac:dyDescent="0.3">
      <c r="A242" s="147"/>
      <c r="B242" s="148"/>
      <c r="C242" s="34"/>
      <c r="D242" s="148"/>
      <c r="E242" s="34"/>
      <c r="F242" s="149">
        <f>SUBTOTAL(9,F228:F240)</f>
        <v>26.870999999999999</v>
      </c>
      <c r="G242" s="148"/>
      <c r="H242" s="150">
        <f>SUBTOTAL(9,H228:H240)</f>
        <v>93501</v>
      </c>
      <c r="I242" s="150">
        <f>SUBTOTAL(9,I228:I240)</f>
        <v>0</v>
      </c>
      <c r="J242" s="150" t="s">
        <v>2014</v>
      </c>
      <c r="K242" s="151"/>
    </row>
    <row r="243" spans="1:13" outlineLevel="2" x14ac:dyDescent="0.25">
      <c r="A243" s="156"/>
      <c r="B243" s="157"/>
      <c r="C243" s="35">
        <f>SUM(C211,C226,C241)</f>
        <v>43</v>
      </c>
      <c r="D243" s="157"/>
      <c r="E243" s="35"/>
      <c r="F243" s="177"/>
      <c r="G243" s="157"/>
      <c r="H243" s="159"/>
      <c r="I243" s="159"/>
      <c r="J243" s="159" t="s">
        <v>2064</v>
      </c>
      <c r="K243" s="160"/>
    </row>
    <row r="244" spans="1:13" ht="21" outlineLevel="2" thickBot="1" x14ac:dyDescent="0.3">
      <c r="A244" s="161"/>
      <c r="B244" s="162"/>
      <c r="C244" s="36"/>
      <c r="D244" s="162"/>
      <c r="E244" s="36"/>
      <c r="F244" s="178">
        <f>SUM(F242,F227,F212)</f>
        <v>102.82249999999999</v>
      </c>
      <c r="G244" s="162"/>
      <c r="H244" s="179">
        <f>SUM(H242,H227,H212)</f>
        <v>319632</v>
      </c>
      <c r="I244" s="179">
        <f>SUM(I242,I227,I212)</f>
        <v>5957</v>
      </c>
      <c r="J244" s="164" t="s">
        <v>2065</v>
      </c>
      <c r="K244" s="165"/>
      <c r="M244" s="231"/>
    </row>
    <row r="245" spans="1:13" ht="24" outlineLevel="4" x14ac:dyDescent="0.25">
      <c r="A245" s="252" t="s">
        <v>618</v>
      </c>
      <c r="B245" s="137" t="s">
        <v>619</v>
      </c>
      <c r="C245" s="106" t="s">
        <v>21</v>
      </c>
      <c r="D245" s="137" t="s">
        <v>620</v>
      </c>
      <c r="E245" s="1" t="s">
        <v>22</v>
      </c>
      <c r="F245" s="95">
        <v>2.665</v>
      </c>
      <c r="G245" s="8">
        <v>15000</v>
      </c>
      <c r="H245" s="96">
        <v>7892</v>
      </c>
      <c r="I245" s="180"/>
      <c r="J245" s="8" t="s">
        <v>36</v>
      </c>
      <c r="K245" s="253">
        <v>3</v>
      </c>
    </row>
    <row r="246" spans="1:13" ht="48" outlineLevel="4" x14ac:dyDescent="0.25">
      <c r="A246" s="262" t="s">
        <v>532</v>
      </c>
      <c r="B246" s="110" t="s">
        <v>546</v>
      </c>
      <c r="C246" s="104" t="s">
        <v>21</v>
      </c>
      <c r="D246" s="110" t="s">
        <v>558</v>
      </c>
      <c r="E246" s="2" t="s">
        <v>22</v>
      </c>
      <c r="F246" s="18">
        <v>2.6659999999999999</v>
      </c>
      <c r="G246" s="5">
        <v>7440</v>
      </c>
      <c r="H246" s="19">
        <v>7440</v>
      </c>
      <c r="I246" s="19">
        <v>112</v>
      </c>
      <c r="J246" s="5" t="s">
        <v>36</v>
      </c>
      <c r="K246" s="259">
        <v>7</v>
      </c>
    </row>
    <row r="247" spans="1:13" ht="36.75" outlineLevel="4" thickBot="1" x14ac:dyDescent="0.3">
      <c r="A247" s="263" t="s">
        <v>489</v>
      </c>
      <c r="B247" s="114" t="s">
        <v>496</v>
      </c>
      <c r="C247" s="105" t="s">
        <v>21</v>
      </c>
      <c r="D247" s="114" t="s">
        <v>502</v>
      </c>
      <c r="E247" s="10" t="s">
        <v>24</v>
      </c>
      <c r="F247" s="37">
        <v>14</v>
      </c>
      <c r="G247" s="9">
        <v>20004</v>
      </c>
      <c r="H247" s="38">
        <v>20004</v>
      </c>
      <c r="I247" s="38">
        <v>11530</v>
      </c>
      <c r="J247" s="9" t="s">
        <v>36</v>
      </c>
      <c r="K247" s="261">
        <v>5</v>
      </c>
    </row>
    <row r="248" spans="1:13" outlineLevel="3" x14ac:dyDescent="0.25">
      <c r="A248" s="125"/>
      <c r="B248" s="126"/>
      <c r="C248" s="27">
        <f>SUBTOTAL(3,C245:C247)</f>
        <v>3</v>
      </c>
      <c r="D248" s="127"/>
      <c r="E248" s="27"/>
      <c r="F248" s="128"/>
      <c r="G248" s="127"/>
      <c r="H248" s="129"/>
      <c r="I248" s="129"/>
      <c r="J248" s="129" t="s">
        <v>1958</v>
      </c>
      <c r="K248" s="130"/>
    </row>
    <row r="249" spans="1:13" ht="21" outlineLevel="2" thickBot="1" x14ac:dyDescent="0.3">
      <c r="A249" s="131"/>
      <c r="B249" s="132"/>
      <c r="C249" s="28"/>
      <c r="D249" s="133"/>
      <c r="E249" s="28"/>
      <c r="F249" s="134">
        <f>SUBTOTAL(9,F245:F247)</f>
        <v>19.331</v>
      </c>
      <c r="G249" s="133"/>
      <c r="H249" s="135">
        <f>SUBTOTAL(9,H245:H247)</f>
        <v>35336</v>
      </c>
      <c r="I249" s="135">
        <f>SUBTOTAL(9,I245:I247)</f>
        <v>11642</v>
      </c>
      <c r="J249" s="135" t="s">
        <v>2015</v>
      </c>
      <c r="K249" s="136"/>
    </row>
    <row r="250" spans="1:13" ht="48" outlineLevel="4" x14ac:dyDescent="0.25">
      <c r="A250" s="252" t="s">
        <v>1502</v>
      </c>
      <c r="B250" s="137" t="s">
        <v>1503</v>
      </c>
      <c r="C250" s="106" t="s">
        <v>21</v>
      </c>
      <c r="D250" s="137" t="s">
        <v>1504</v>
      </c>
      <c r="E250" s="1" t="s">
        <v>24</v>
      </c>
      <c r="F250" s="95">
        <v>1.2</v>
      </c>
      <c r="G250" s="8">
        <v>3240</v>
      </c>
      <c r="H250" s="96">
        <v>2005</v>
      </c>
      <c r="I250" s="96"/>
      <c r="J250" s="181" t="s">
        <v>1477</v>
      </c>
      <c r="K250" s="253">
        <v>10</v>
      </c>
      <c r="L250" s="285" t="s">
        <v>2073</v>
      </c>
    </row>
    <row r="251" spans="1:13" ht="24" outlineLevel="4" x14ac:dyDescent="0.25">
      <c r="A251" s="266" t="s">
        <v>1749</v>
      </c>
      <c r="B251" s="212" t="s">
        <v>1750</v>
      </c>
      <c r="C251" s="213" t="s">
        <v>21</v>
      </c>
      <c r="D251" s="212" t="s">
        <v>1751</v>
      </c>
      <c r="E251" s="12" t="s">
        <v>24</v>
      </c>
      <c r="F251" s="13">
        <v>1</v>
      </c>
      <c r="G251" s="14">
        <v>6900</v>
      </c>
      <c r="H251" s="15">
        <v>3121</v>
      </c>
      <c r="I251" s="15"/>
      <c r="J251" s="7" t="s">
        <v>1477</v>
      </c>
      <c r="K251" s="259">
        <v>12</v>
      </c>
    </row>
    <row r="252" spans="1:13" ht="48" outlineLevel="4" x14ac:dyDescent="0.25">
      <c r="A252" s="262" t="s">
        <v>1475</v>
      </c>
      <c r="B252" s="110" t="s">
        <v>1476</v>
      </c>
      <c r="C252" s="104" t="s">
        <v>21</v>
      </c>
      <c r="D252" s="110" t="s">
        <v>1478</v>
      </c>
      <c r="E252" s="2" t="s">
        <v>24</v>
      </c>
      <c r="F252" s="18">
        <v>3</v>
      </c>
      <c r="G252" s="5">
        <v>38400</v>
      </c>
      <c r="H252" s="19">
        <v>12433</v>
      </c>
      <c r="I252" s="19"/>
      <c r="J252" s="112" t="s">
        <v>1477</v>
      </c>
      <c r="K252" s="259">
        <v>10</v>
      </c>
    </row>
    <row r="253" spans="1:13" ht="24.75" outlineLevel="4" thickBot="1" x14ac:dyDescent="0.3">
      <c r="A253" s="263" t="s">
        <v>1911</v>
      </c>
      <c r="B253" s="114" t="s">
        <v>1912</v>
      </c>
      <c r="C253" s="105" t="s">
        <v>21</v>
      </c>
      <c r="D253" s="114" t="s">
        <v>1913</v>
      </c>
      <c r="E253" s="10" t="s">
        <v>22</v>
      </c>
      <c r="F253" s="37">
        <v>5.35</v>
      </c>
      <c r="G253" s="9">
        <v>19200</v>
      </c>
      <c r="H253" s="38">
        <v>12124</v>
      </c>
      <c r="I253" s="38"/>
      <c r="J253" s="9" t="s">
        <v>1477</v>
      </c>
      <c r="K253" s="261">
        <v>13</v>
      </c>
    </row>
    <row r="254" spans="1:13" outlineLevel="3" x14ac:dyDescent="0.25">
      <c r="A254" s="39"/>
      <c r="B254" s="40"/>
      <c r="C254" s="41">
        <f>SUBTOTAL(3,C250:C253)</f>
        <v>4</v>
      </c>
      <c r="D254" s="40"/>
      <c r="E254" s="41"/>
      <c r="F254" s="42"/>
      <c r="G254" s="40"/>
      <c r="H254" s="43"/>
      <c r="I254" s="43"/>
      <c r="J254" s="43" t="s">
        <v>1959</v>
      </c>
      <c r="K254" s="44"/>
    </row>
    <row r="255" spans="1:13" ht="21" outlineLevel="2" thickBot="1" x14ac:dyDescent="0.3">
      <c r="A255" s="45"/>
      <c r="B255" s="46"/>
      <c r="C255" s="47"/>
      <c r="D255" s="46"/>
      <c r="E255" s="47"/>
      <c r="F255" s="48">
        <f>SUBTOTAL(9,F250:F253)</f>
        <v>10.55</v>
      </c>
      <c r="G255" s="46"/>
      <c r="H255" s="49">
        <f>SUBTOTAL(9,H250:H253)</f>
        <v>29683</v>
      </c>
      <c r="I255" s="49">
        <f>SUBTOTAL(9,I250:I253)</f>
        <v>0</v>
      </c>
      <c r="J255" s="49" t="s">
        <v>2016</v>
      </c>
      <c r="K255" s="50"/>
    </row>
    <row r="256" spans="1:13" ht="48" outlineLevel="4" x14ac:dyDescent="0.25">
      <c r="A256" s="254" t="s">
        <v>1733</v>
      </c>
      <c r="B256" s="107" t="s">
        <v>1734</v>
      </c>
      <c r="C256" s="32" t="s">
        <v>25</v>
      </c>
      <c r="D256" s="107" t="s">
        <v>1735</v>
      </c>
      <c r="E256" s="24" t="s">
        <v>24</v>
      </c>
      <c r="F256" s="61">
        <v>0.33300000000000002</v>
      </c>
      <c r="G256" s="60">
        <v>2400</v>
      </c>
      <c r="H256" s="62">
        <v>683</v>
      </c>
      <c r="I256" s="62"/>
      <c r="J256" s="60" t="s">
        <v>1481</v>
      </c>
      <c r="K256" s="255">
        <v>11</v>
      </c>
    </row>
    <row r="257" spans="1:13" ht="36" outlineLevel="4" x14ac:dyDescent="0.25">
      <c r="A257" s="256" t="s">
        <v>1736</v>
      </c>
      <c r="B257" s="108" t="s">
        <v>1737</v>
      </c>
      <c r="C257" s="3" t="s">
        <v>25</v>
      </c>
      <c r="D257" s="108" t="s">
        <v>1738</v>
      </c>
      <c r="E257" s="4" t="s">
        <v>24</v>
      </c>
      <c r="F257" s="20">
        <v>0.25</v>
      </c>
      <c r="G257" s="6">
        <v>1400</v>
      </c>
      <c r="H257" s="21">
        <v>609</v>
      </c>
      <c r="I257" s="21"/>
      <c r="J257" s="6" t="s">
        <v>1481</v>
      </c>
      <c r="K257" s="257">
        <v>11</v>
      </c>
    </row>
    <row r="258" spans="1:13" ht="36" outlineLevel="4" x14ac:dyDescent="0.25">
      <c r="A258" s="262" t="s">
        <v>1703</v>
      </c>
      <c r="B258" s="110" t="s">
        <v>1704</v>
      </c>
      <c r="C258" s="104" t="s">
        <v>21</v>
      </c>
      <c r="D258" s="110" t="s">
        <v>1705</v>
      </c>
      <c r="E258" s="2" t="s">
        <v>24</v>
      </c>
      <c r="F258" s="18">
        <v>3.3330000000000002</v>
      </c>
      <c r="G258" s="5">
        <v>15600</v>
      </c>
      <c r="H258" s="19">
        <v>6711</v>
      </c>
      <c r="I258" s="19"/>
      <c r="J258" s="5" t="s">
        <v>1481</v>
      </c>
      <c r="K258" s="259">
        <v>11</v>
      </c>
    </row>
    <row r="259" spans="1:13" ht="36" outlineLevel="4" x14ac:dyDescent="0.25">
      <c r="A259" s="258" t="s">
        <v>1620</v>
      </c>
      <c r="B259" s="109" t="s">
        <v>1621</v>
      </c>
      <c r="C259" s="102" t="s">
        <v>21</v>
      </c>
      <c r="D259" s="110" t="s">
        <v>1622</v>
      </c>
      <c r="E259" s="11" t="s">
        <v>24</v>
      </c>
      <c r="F259" s="111">
        <v>4.5</v>
      </c>
      <c r="G259" s="112">
        <v>15360</v>
      </c>
      <c r="H259" s="19">
        <v>7458</v>
      </c>
      <c r="I259" s="19"/>
      <c r="J259" s="5" t="s">
        <v>1481</v>
      </c>
      <c r="K259" s="259">
        <v>10</v>
      </c>
      <c r="L259" s="285" t="s">
        <v>2073</v>
      </c>
    </row>
    <row r="260" spans="1:13" ht="24" outlineLevel="4" x14ac:dyDescent="0.25">
      <c r="A260" s="262" t="s">
        <v>1479</v>
      </c>
      <c r="B260" s="110" t="s">
        <v>1480</v>
      </c>
      <c r="C260" s="104" t="s">
        <v>21</v>
      </c>
      <c r="D260" s="110" t="s">
        <v>1482</v>
      </c>
      <c r="E260" s="2" t="s">
        <v>22</v>
      </c>
      <c r="F260" s="18">
        <v>0.5</v>
      </c>
      <c r="G260" s="5">
        <v>6420</v>
      </c>
      <c r="H260" s="19">
        <v>2769</v>
      </c>
      <c r="I260" s="19"/>
      <c r="J260" s="5" t="s">
        <v>1481</v>
      </c>
      <c r="K260" s="259">
        <v>10</v>
      </c>
      <c r="L260" s="285" t="s">
        <v>2073</v>
      </c>
    </row>
    <row r="261" spans="1:13" ht="36.75" outlineLevel="4" thickBot="1" x14ac:dyDescent="0.3">
      <c r="A261" s="263" t="s">
        <v>1727</v>
      </c>
      <c r="B261" s="114" t="s">
        <v>1728</v>
      </c>
      <c r="C261" s="105" t="s">
        <v>21</v>
      </c>
      <c r="D261" s="114" t="s">
        <v>1729</v>
      </c>
      <c r="E261" s="10" t="s">
        <v>24</v>
      </c>
      <c r="F261" s="37">
        <v>3.8330000000000002</v>
      </c>
      <c r="G261" s="9">
        <v>15720</v>
      </c>
      <c r="H261" s="38">
        <v>7076</v>
      </c>
      <c r="I261" s="38"/>
      <c r="J261" s="9" t="s">
        <v>1481</v>
      </c>
      <c r="K261" s="261">
        <v>11</v>
      </c>
    </row>
    <row r="262" spans="1:13" outlineLevel="3" x14ac:dyDescent="0.25">
      <c r="A262" s="39"/>
      <c r="B262" s="40"/>
      <c r="C262" s="41">
        <f>SUBTOTAL(3,C256:C261)</f>
        <v>6</v>
      </c>
      <c r="D262" s="40"/>
      <c r="E262" s="41"/>
      <c r="F262" s="42"/>
      <c r="G262" s="40"/>
      <c r="H262" s="43"/>
      <c r="I262" s="43"/>
      <c r="J262" s="43" t="s">
        <v>1960</v>
      </c>
      <c r="K262" s="44"/>
    </row>
    <row r="263" spans="1:13" ht="21" outlineLevel="2" thickBot="1" x14ac:dyDescent="0.3">
      <c r="A263" s="45"/>
      <c r="B263" s="46"/>
      <c r="C263" s="47"/>
      <c r="D263" s="46"/>
      <c r="E263" s="47"/>
      <c r="F263" s="48">
        <f>SUBTOTAL(9,F256:F261)</f>
        <v>12.749000000000001</v>
      </c>
      <c r="G263" s="46"/>
      <c r="H263" s="49">
        <f>SUBTOTAL(9,H256:H261)</f>
        <v>25306</v>
      </c>
      <c r="I263" s="49">
        <f>SUBTOTAL(9,I256:I261)</f>
        <v>0</v>
      </c>
      <c r="J263" s="49" t="s">
        <v>2017</v>
      </c>
      <c r="K263" s="50"/>
    </row>
    <row r="264" spans="1:13" ht="36" outlineLevel="4" x14ac:dyDescent="0.25">
      <c r="A264" s="252" t="s">
        <v>1709</v>
      </c>
      <c r="B264" s="137" t="s">
        <v>1710</v>
      </c>
      <c r="C264" s="106" t="s">
        <v>21</v>
      </c>
      <c r="D264" s="137" t="s">
        <v>1711</v>
      </c>
      <c r="E264" s="1" t="s">
        <v>22</v>
      </c>
      <c r="F264" s="95">
        <v>4.2080000000000002</v>
      </c>
      <c r="G264" s="8">
        <v>13728</v>
      </c>
      <c r="H264" s="96">
        <v>9800</v>
      </c>
      <c r="I264" s="96"/>
      <c r="J264" s="8" t="s">
        <v>1694</v>
      </c>
      <c r="K264" s="253">
        <v>11</v>
      </c>
    </row>
    <row r="265" spans="1:13" ht="48" outlineLevel="4" x14ac:dyDescent="0.25">
      <c r="A265" s="262" t="s">
        <v>1721</v>
      </c>
      <c r="B265" s="110" t="s">
        <v>1722</v>
      </c>
      <c r="C265" s="104" t="s">
        <v>21</v>
      </c>
      <c r="D265" s="110" t="s">
        <v>1723</v>
      </c>
      <c r="E265" s="2" t="s">
        <v>22</v>
      </c>
      <c r="F265" s="18">
        <v>1.5</v>
      </c>
      <c r="G265" s="5">
        <v>11448</v>
      </c>
      <c r="H265" s="19">
        <v>7166</v>
      </c>
      <c r="I265" s="19"/>
      <c r="J265" s="5" t="s">
        <v>1694</v>
      </c>
      <c r="K265" s="259">
        <v>11</v>
      </c>
    </row>
    <row r="266" spans="1:13" ht="36" outlineLevel="4" x14ac:dyDescent="0.25">
      <c r="A266" s="262" t="s">
        <v>1715</v>
      </c>
      <c r="B266" s="110" t="s">
        <v>1716</v>
      </c>
      <c r="C266" s="104" t="s">
        <v>21</v>
      </c>
      <c r="D266" s="110" t="s">
        <v>1717</v>
      </c>
      <c r="E266" s="2" t="s">
        <v>22</v>
      </c>
      <c r="F266" s="18">
        <v>7.5</v>
      </c>
      <c r="G266" s="5">
        <v>23400</v>
      </c>
      <c r="H266" s="19">
        <v>13001</v>
      </c>
      <c r="I266" s="19"/>
      <c r="J266" s="5" t="s">
        <v>1694</v>
      </c>
      <c r="K266" s="259">
        <v>11</v>
      </c>
    </row>
    <row r="267" spans="1:13" ht="72" outlineLevel="4" x14ac:dyDescent="0.25">
      <c r="A267" s="262" t="s">
        <v>1724</v>
      </c>
      <c r="B267" s="110" t="s">
        <v>1725</v>
      </c>
      <c r="C267" s="104" t="s">
        <v>21</v>
      </c>
      <c r="D267" s="110" t="s">
        <v>1726</v>
      </c>
      <c r="E267" s="2" t="s">
        <v>22</v>
      </c>
      <c r="F267" s="18">
        <v>4.5330000000000004</v>
      </c>
      <c r="G267" s="5">
        <v>21840</v>
      </c>
      <c r="H267" s="19">
        <v>10116</v>
      </c>
      <c r="I267" s="19"/>
      <c r="J267" s="5" t="s">
        <v>1694</v>
      </c>
      <c r="K267" s="259">
        <v>11</v>
      </c>
    </row>
    <row r="268" spans="1:13" ht="48.75" outlineLevel="4" thickBot="1" x14ac:dyDescent="0.3">
      <c r="A268" s="263" t="s">
        <v>1692</v>
      </c>
      <c r="B268" s="114" t="s">
        <v>1693</v>
      </c>
      <c r="C268" s="105" t="s">
        <v>21</v>
      </c>
      <c r="D268" s="114" t="s">
        <v>1695</v>
      </c>
      <c r="E268" s="10" t="s">
        <v>22</v>
      </c>
      <c r="F268" s="37">
        <v>3.15</v>
      </c>
      <c r="G268" s="9">
        <v>15360</v>
      </c>
      <c r="H268" s="38">
        <v>8770</v>
      </c>
      <c r="I268" s="38"/>
      <c r="J268" s="9" t="s">
        <v>1694</v>
      </c>
      <c r="K268" s="261">
        <v>11</v>
      </c>
    </row>
    <row r="269" spans="1:13" outlineLevel="3" x14ac:dyDescent="0.25">
      <c r="A269" s="39"/>
      <c r="B269" s="40"/>
      <c r="C269" s="41">
        <f>SUBTOTAL(3,C264:C268)</f>
        <v>5</v>
      </c>
      <c r="D269" s="40"/>
      <c r="E269" s="41"/>
      <c r="F269" s="42"/>
      <c r="G269" s="40"/>
      <c r="H269" s="43"/>
      <c r="I269" s="43"/>
      <c r="J269" s="43" t="s">
        <v>1961</v>
      </c>
      <c r="K269" s="44"/>
    </row>
    <row r="270" spans="1:13" ht="21" outlineLevel="2" thickBot="1" x14ac:dyDescent="0.3">
      <c r="A270" s="45"/>
      <c r="B270" s="46"/>
      <c r="C270" s="47"/>
      <c r="D270" s="46"/>
      <c r="E270" s="47"/>
      <c r="F270" s="48">
        <f>SUBTOTAL(9,F264:F268)</f>
        <v>20.890999999999998</v>
      </c>
      <c r="G270" s="46"/>
      <c r="H270" s="49">
        <f>SUBTOTAL(9,H264:H268)</f>
        <v>48853</v>
      </c>
      <c r="I270" s="49">
        <f>SUBTOTAL(9,I264:I268)</f>
        <v>0</v>
      </c>
      <c r="J270" s="49" t="s">
        <v>2018</v>
      </c>
      <c r="K270" s="50"/>
    </row>
    <row r="271" spans="1:13" outlineLevel="2" x14ac:dyDescent="0.25">
      <c r="A271" s="182"/>
      <c r="B271" s="183"/>
      <c r="C271" s="52">
        <f>SUM(C254,C262,C269)</f>
        <v>15</v>
      </c>
      <c r="D271" s="183"/>
      <c r="E271" s="52"/>
      <c r="F271" s="184"/>
      <c r="G271" s="183"/>
      <c r="H271" s="185"/>
      <c r="I271" s="185"/>
      <c r="J271" s="185" t="s">
        <v>2066</v>
      </c>
      <c r="K271" s="82"/>
    </row>
    <row r="272" spans="1:13" ht="21" outlineLevel="2" thickBot="1" x14ac:dyDescent="0.3">
      <c r="A272" s="186"/>
      <c r="B272" s="187"/>
      <c r="C272" s="53"/>
      <c r="D272" s="187"/>
      <c r="E272" s="53"/>
      <c r="F272" s="188">
        <f>SUM(F255,F263,F270)</f>
        <v>44.19</v>
      </c>
      <c r="G272" s="187"/>
      <c r="H272" s="189">
        <f>SUM(H255,H263,H270)</f>
        <v>103842</v>
      </c>
      <c r="I272" s="189">
        <f>SUM(I255,I263,I270)</f>
        <v>0</v>
      </c>
      <c r="J272" s="190" t="s">
        <v>2067</v>
      </c>
      <c r="K272" s="90"/>
      <c r="M272" s="231"/>
    </row>
    <row r="273" spans="1:15" outlineLevel="4" x14ac:dyDescent="0.25">
      <c r="A273" s="267" t="s">
        <v>1806</v>
      </c>
      <c r="B273" s="214" t="s">
        <v>1807</v>
      </c>
      <c r="C273" s="215" t="s">
        <v>21</v>
      </c>
      <c r="D273" s="214" t="s">
        <v>1809</v>
      </c>
      <c r="E273" s="51" t="s">
        <v>24</v>
      </c>
      <c r="F273" s="92">
        <v>3</v>
      </c>
      <c r="G273" s="93">
        <v>18744</v>
      </c>
      <c r="H273" s="94">
        <v>6156</v>
      </c>
      <c r="I273" s="94"/>
      <c r="J273" s="91" t="s">
        <v>1808</v>
      </c>
      <c r="K273" s="253">
        <v>12</v>
      </c>
    </row>
    <row r="274" spans="1:15" outlineLevel="4" x14ac:dyDescent="0.25">
      <c r="A274" s="266" t="s">
        <v>1858</v>
      </c>
      <c r="B274" s="212" t="s">
        <v>1859</v>
      </c>
      <c r="C274" s="213" t="s">
        <v>21</v>
      </c>
      <c r="D274" s="212" t="s">
        <v>1860</v>
      </c>
      <c r="E274" s="23" t="s">
        <v>23</v>
      </c>
      <c r="F274" s="13">
        <v>5.5</v>
      </c>
      <c r="G274" s="14">
        <v>24312</v>
      </c>
      <c r="H274" s="15">
        <v>7891</v>
      </c>
      <c r="I274" s="15"/>
      <c r="J274" s="7" t="s">
        <v>1808</v>
      </c>
      <c r="K274" s="259">
        <v>12</v>
      </c>
    </row>
    <row r="275" spans="1:15" ht="48.75" outlineLevel="4" thickBot="1" x14ac:dyDescent="0.3">
      <c r="A275" s="268" t="s">
        <v>1825</v>
      </c>
      <c r="B275" s="216" t="s">
        <v>1826</v>
      </c>
      <c r="C275" s="217" t="s">
        <v>21</v>
      </c>
      <c r="D275" s="216" t="s">
        <v>1827</v>
      </c>
      <c r="E275" s="23" t="s">
        <v>24</v>
      </c>
      <c r="F275" s="57">
        <v>4.5</v>
      </c>
      <c r="G275" s="58">
        <v>17952</v>
      </c>
      <c r="H275" s="59">
        <v>9233</v>
      </c>
      <c r="I275" s="59"/>
      <c r="J275" s="56" t="s">
        <v>1808</v>
      </c>
      <c r="K275" s="261">
        <v>12</v>
      </c>
    </row>
    <row r="276" spans="1:15" outlineLevel="3" x14ac:dyDescent="0.25">
      <c r="A276" s="63"/>
      <c r="B276" s="64"/>
      <c r="C276" s="54">
        <f>SUBTOTAL(3,C273:C275)</f>
        <v>3</v>
      </c>
      <c r="D276" s="64"/>
      <c r="E276" s="54"/>
      <c r="F276" s="65"/>
      <c r="G276" s="66"/>
      <c r="H276" s="67"/>
      <c r="I276" s="67"/>
      <c r="J276" s="68" t="s">
        <v>1962</v>
      </c>
      <c r="K276" s="44"/>
    </row>
    <row r="277" spans="1:15" ht="21" outlineLevel="2" thickBot="1" x14ac:dyDescent="0.3">
      <c r="A277" s="69"/>
      <c r="B277" s="70"/>
      <c r="C277" s="55"/>
      <c r="D277" s="70"/>
      <c r="E277" s="55"/>
      <c r="F277" s="71">
        <f>SUBTOTAL(9,F273:F275)</f>
        <v>13</v>
      </c>
      <c r="G277" s="72"/>
      <c r="H277" s="73">
        <f>SUBTOTAL(9,H273:H275)</f>
        <v>23280</v>
      </c>
      <c r="I277" s="73">
        <f>SUBTOTAL(9,I273:I275)</f>
        <v>0</v>
      </c>
      <c r="J277" s="74" t="s">
        <v>2019</v>
      </c>
      <c r="K277" s="50"/>
      <c r="M277" s="231"/>
    </row>
    <row r="278" spans="1:15" ht="36" outlineLevel="4" x14ac:dyDescent="0.25">
      <c r="A278" s="267" t="s">
        <v>1828</v>
      </c>
      <c r="B278" s="214" t="s">
        <v>1829</v>
      </c>
      <c r="C278" s="215" t="s">
        <v>21</v>
      </c>
      <c r="D278" s="214" t="s">
        <v>1830</v>
      </c>
      <c r="E278" s="51" t="s">
        <v>24</v>
      </c>
      <c r="F278" s="92">
        <v>2.5</v>
      </c>
      <c r="G278" s="93">
        <v>7920</v>
      </c>
      <c r="H278" s="94">
        <v>5799</v>
      </c>
      <c r="I278" s="94"/>
      <c r="J278" s="91" t="s">
        <v>1754</v>
      </c>
      <c r="K278" s="253">
        <v>12</v>
      </c>
    </row>
    <row r="279" spans="1:15" ht="24" outlineLevel="4" x14ac:dyDescent="0.25">
      <c r="A279" s="266" t="s">
        <v>1752</v>
      </c>
      <c r="B279" s="212" t="s">
        <v>1753</v>
      </c>
      <c r="C279" s="213" t="s">
        <v>21</v>
      </c>
      <c r="D279" s="212" t="s">
        <v>1755</v>
      </c>
      <c r="E279" s="12" t="s">
        <v>22</v>
      </c>
      <c r="F279" s="13">
        <v>1</v>
      </c>
      <c r="G279" s="14">
        <v>8700</v>
      </c>
      <c r="H279" s="15">
        <v>3026</v>
      </c>
      <c r="I279" s="269"/>
      <c r="J279" s="7" t="s">
        <v>1754</v>
      </c>
      <c r="K279" s="259">
        <v>12</v>
      </c>
    </row>
    <row r="280" spans="1:15" ht="36" outlineLevel="4" x14ac:dyDescent="0.25">
      <c r="A280" s="266" t="s">
        <v>1784</v>
      </c>
      <c r="B280" s="212" t="s">
        <v>1785</v>
      </c>
      <c r="C280" s="213" t="s">
        <v>21</v>
      </c>
      <c r="D280" s="212" t="s">
        <v>1786</v>
      </c>
      <c r="E280" s="12" t="s">
        <v>22</v>
      </c>
      <c r="F280" s="13">
        <v>1.5</v>
      </c>
      <c r="G280" s="14">
        <v>6252</v>
      </c>
      <c r="H280" s="15">
        <v>4539</v>
      </c>
      <c r="I280" s="15"/>
      <c r="J280" s="7" t="s">
        <v>1754</v>
      </c>
      <c r="K280" s="259">
        <v>12</v>
      </c>
    </row>
    <row r="281" spans="1:15" ht="48" outlineLevel="4" x14ac:dyDescent="0.25">
      <c r="A281" s="266" t="s">
        <v>1781</v>
      </c>
      <c r="B281" s="212" t="s">
        <v>1782</v>
      </c>
      <c r="C281" s="213" t="s">
        <v>21</v>
      </c>
      <c r="D281" s="212" t="s">
        <v>1783</v>
      </c>
      <c r="E281" s="12" t="s">
        <v>22</v>
      </c>
      <c r="F281" s="13">
        <v>1.5</v>
      </c>
      <c r="G281" s="14">
        <v>6480</v>
      </c>
      <c r="H281" s="15">
        <v>4539</v>
      </c>
      <c r="I281" s="15"/>
      <c r="J281" s="7" t="s">
        <v>1754</v>
      </c>
      <c r="K281" s="259">
        <v>12</v>
      </c>
    </row>
    <row r="282" spans="1:15" ht="60" outlineLevel="4" x14ac:dyDescent="0.25">
      <c r="A282" s="266" t="s">
        <v>1787</v>
      </c>
      <c r="B282" s="212" t="s">
        <v>1788</v>
      </c>
      <c r="C282" s="213" t="s">
        <v>21</v>
      </c>
      <c r="D282" s="212" t="s">
        <v>1789</v>
      </c>
      <c r="E282" s="12" t="s">
        <v>23</v>
      </c>
      <c r="F282" s="13">
        <v>1</v>
      </c>
      <c r="G282" s="14">
        <v>8400</v>
      </c>
      <c r="H282" s="15">
        <v>1613</v>
      </c>
      <c r="I282" s="15"/>
      <c r="J282" s="7" t="s">
        <v>1754</v>
      </c>
      <c r="K282" s="259">
        <v>12</v>
      </c>
    </row>
    <row r="283" spans="1:15" outlineLevel="4" x14ac:dyDescent="0.25">
      <c r="A283" s="266" t="s">
        <v>1756</v>
      </c>
      <c r="B283" s="212" t="s">
        <v>1757</v>
      </c>
      <c r="C283" s="213" t="s">
        <v>21</v>
      </c>
      <c r="D283" s="212" t="s">
        <v>1758</v>
      </c>
      <c r="E283" s="12" t="s">
        <v>22</v>
      </c>
      <c r="F283" s="13">
        <v>3.5</v>
      </c>
      <c r="G283" s="14">
        <v>29940</v>
      </c>
      <c r="H283" s="15">
        <v>10590</v>
      </c>
      <c r="I283" s="15"/>
      <c r="J283" s="7" t="s">
        <v>1754</v>
      </c>
      <c r="K283" s="259">
        <v>12</v>
      </c>
    </row>
    <row r="284" spans="1:15" ht="60.75" outlineLevel="4" thickBot="1" x14ac:dyDescent="0.3">
      <c r="A284" s="268" t="s">
        <v>1870</v>
      </c>
      <c r="B284" s="216" t="s">
        <v>1871</v>
      </c>
      <c r="C284" s="217" t="s">
        <v>21</v>
      </c>
      <c r="D284" s="216" t="s">
        <v>1872</v>
      </c>
      <c r="E284" s="23" t="s">
        <v>24</v>
      </c>
      <c r="F284" s="57">
        <v>1</v>
      </c>
      <c r="G284" s="58">
        <v>6600</v>
      </c>
      <c r="H284" s="59">
        <v>2319</v>
      </c>
      <c r="I284" s="59"/>
      <c r="J284" s="56" t="s">
        <v>1754</v>
      </c>
      <c r="K284" s="261">
        <v>12</v>
      </c>
    </row>
    <row r="285" spans="1:15" outlineLevel="3" x14ac:dyDescent="0.25">
      <c r="A285" s="63"/>
      <c r="B285" s="64"/>
      <c r="C285" s="54">
        <f>SUBTOTAL(3,C278:C284)</f>
        <v>7</v>
      </c>
      <c r="D285" s="64"/>
      <c r="E285" s="54"/>
      <c r="F285" s="65"/>
      <c r="G285" s="66"/>
      <c r="H285" s="67"/>
      <c r="I285" s="67"/>
      <c r="J285" s="68" t="s">
        <v>1963</v>
      </c>
      <c r="K285" s="44"/>
    </row>
    <row r="286" spans="1:15" ht="21" outlineLevel="2" thickBot="1" x14ac:dyDescent="0.3">
      <c r="A286" s="69"/>
      <c r="B286" s="70"/>
      <c r="C286" s="55"/>
      <c r="D286" s="70"/>
      <c r="E286" s="55"/>
      <c r="F286" s="71">
        <f>SUBTOTAL(9,F278:F284)</f>
        <v>12</v>
      </c>
      <c r="G286" s="72"/>
      <c r="H286" s="73">
        <f>SUBTOTAL(9,H278:H284)</f>
        <v>32425</v>
      </c>
      <c r="I286" s="73">
        <f>SUBTOTAL(9,I278:I284)</f>
        <v>0</v>
      </c>
      <c r="J286" s="74" t="s">
        <v>2020</v>
      </c>
      <c r="K286" s="50"/>
      <c r="M286" s="231"/>
    </row>
    <row r="287" spans="1:15" outlineLevel="2" x14ac:dyDescent="0.25">
      <c r="A287" s="75"/>
      <c r="B287" s="76"/>
      <c r="C287" s="77">
        <f>SUM(C276,C285)</f>
        <v>10</v>
      </c>
      <c r="D287" s="76"/>
      <c r="E287" s="77"/>
      <c r="F287" s="78"/>
      <c r="G287" s="79"/>
      <c r="H287" s="80"/>
      <c r="I287" s="80"/>
      <c r="J287" s="81" t="s">
        <v>2068</v>
      </c>
      <c r="K287" s="82"/>
      <c r="M287" s="231"/>
    </row>
    <row r="288" spans="1:15" ht="21" outlineLevel="2" thickBot="1" x14ac:dyDescent="0.3">
      <c r="A288" s="83"/>
      <c r="B288" s="84"/>
      <c r="C288" s="85"/>
      <c r="D288" s="84"/>
      <c r="E288" s="85"/>
      <c r="F288" s="86">
        <f>SUM(F286,F277)</f>
        <v>25</v>
      </c>
      <c r="G288" s="87"/>
      <c r="H288" s="88">
        <f>SUM(H286,H277)</f>
        <v>55705</v>
      </c>
      <c r="I288" s="88">
        <f>SUM(I286,I277)</f>
        <v>0</v>
      </c>
      <c r="J288" s="89" t="s">
        <v>2069</v>
      </c>
      <c r="K288" s="90"/>
      <c r="M288" s="231"/>
      <c r="O288" s="231"/>
    </row>
    <row r="289" spans="1:12" ht="24" outlineLevel="4" x14ac:dyDescent="0.25">
      <c r="A289" s="254" t="s">
        <v>1929</v>
      </c>
      <c r="B289" s="107" t="s">
        <v>1930</v>
      </c>
      <c r="C289" s="32" t="s">
        <v>25</v>
      </c>
      <c r="D289" s="107" t="s">
        <v>1931</v>
      </c>
      <c r="E289" s="24" t="s">
        <v>22</v>
      </c>
      <c r="F289" s="61">
        <v>1</v>
      </c>
      <c r="G289" s="60">
        <v>6600</v>
      </c>
      <c r="H289" s="62">
        <v>2374</v>
      </c>
      <c r="I289" s="62"/>
      <c r="J289" s="60" t="s">
        <v>1890</v>
      </c>
      <c r="K289" s="255">
        <v>13</v>
      </c>
    </row>
    <row r="290" spans="1:12" ht="60" outlineLevel="4" x14ac:dyDescent="0.25">
      <c r="A290" s="256" t="s">
        <v>1935</v>
      </c>
      <c r="B290" s="108" t="s">
        <v>1936</v>
      </c>
      <c r="C290" s="3" t="s">
        <v>25</v>
      </c>
      <c r="D290" s="108" t="s">
        <v>1937</v>
      </c>
      <c r="E290" s="4" t="s">
        <v>24</v>
      </c>
      <c r="F290" s="20">
        <v>2</v>
      </c>
      <c r="G290" s="6">
        <v>3120</v>
      </c>
      <c r="H290" s="21">
        <v>3120</v>
      </c>
      <c r="I290" s="21">
        <v>837</v>
      </c>
      <c r="J290" s="6" t="s">
        <v>1890</v>
      </c>
      <c r="K290" s="257">
        <v>13</v>
      </c>
    </row>
    <row r="291" spans="1:12" ht="24" outlineLevel="4" x14ac:dyDescent="0.25">
      <c r="A291" s="256" t="s">
        <v>1932</v>
      </c>
      <c r="B291" s="108" t="s">
        <v>1933</v>
      </c>
      <c r="C291" s="3" t="s">
        <v>25</v>
      </c>
      <c r="D291" s="108" t="s">
        <v>1934</v>
      </c>
      <c r="E291" s="4" t="s">
        <v>22</v>
      </c>
      <c r="F291" s="20">
        <v>2.33</v>
      </c>
      <c r="G291" s="6">
        <v>4320</v>
      </c>
      <c r="H291" s="21">
        <v>4320</v>
      </c>
      <c r="I291" s="21">
        <v>1218</v>
      </c>
      <c r="J291" s="6" t="s">
        <v>1890</v>
      </c>
      <c r="K291" s="257">
        <v>13</v>
      </c>
    </row>
    <row r="292" spans="1:12" ht="60" outlineLevel="4" x14ac:dyDescent="0.25">
      <c r="A292" s="262" t="s">
        <v>1888</v>
      </c>
      <c r="B292" s="110" t="s">
        <v>1889</v>
      </c>
      <c r="C292" s="104" t="s">
        <v>21</v>
      </c>
      <c r="D292" s="110" t="s">
        <v>1891</v>
      </c>
      <c r="E292" s="2" t="s">
        <v>22</v>
      </c>
      <c r="F292" s="18">
        <v>2</v>
      </c>
      <c r="G292" s="5">
        <v>12840</v>
      </c>
      <c r="H292" s="19">
        <v>4532</v>
      </c>
      <c r="I292" s="19"/>
      <c r="J292" s="5" t="s">
        <v>1890</v>
      </c>
      <c r="K292" s="259">
        <v>13</v>
      </c>
    </row>
    <row r="293" spans="1:12" ht="48" outlineLevel="4" x14ac:dyDescent="0.25">
      <c r="A293" s="262" t="s">
        <v>1892</v>
      </c>
      <c r="B293" s="110" t="s">
        <v>1893</v>
      </c>
      <c r="C293" s="104" t="s">
        <v>21</v>
      </c>
      <c r="D293" s="110" t="s">
        <v>1894</v>
      </c>
      <c r="E293" s="2" t="s">
        <v>22</v>
      </c>
      <c r="F293" s="18">
        <v>4.3</v>
      </c>
      <c r="G293" s="5">
        <v>15000</v>
      </c>
      <c r="H293" s="19">
        <v>9744</v>
      </c>
      <c r="I293" s="19"/>
      <c r="J293" s="5" t="s">
        <v>1890</v>
      </c>
      <c r="K293" s="259">
        <v>13</v>
      </c>
    </row>
    <row r="294" spans="1:12" ht="24" outlineLevel="4" x14ac:dyDescent="0.25">
      <c r="A294" s="262" t="s">
        <v>1895</v>
      </c>
      <c r="B294" s="110" t="s">
        <v>1896</v>
      </c>
      <c r="C294" s="104" t="s">
        <v>21</v>
      </c>
      <c r="D294" s="110" t="s">
        <v>1897</v>
      </c>
      <c r="E294" s="2" t="s">
        <v>22</v>
      </c>
      <c r="F294" s="18">
        <v>6.5</v>
      </c>
      <c r="G294" s="5">
        <v>18072</v>
      </c>
      <c r="H294" s="19">
        <v>14730</v>
      </c>
      <c r="I294" s="19"/>
      <c r="J294" s="5" t="s">
        <v>1890</v>
      </c>
      <c r="K294" s="259">
        <v>13</v>
      </c>
    </row>
    <row r="295" spans="1:12" ht="24" outlineLevel="4" x14ac:dyDescent="0.25">
      <c r="A295" s="262" t="s">
        <v>1914</v>
      </c>
      <c r="B295" s="110" t="s">
        <v>1915</v>
      </c>
      <c r="C295" s="104" t="s">
        <v>21</v>
      </c>
      <c r="D295" s="110" t="s">
        <v>1916</v>
      </c>
      <c r="E295" s="2" t="s">
        <v>22</v>
      </c>
      <c r="F295" s="18">
        <v>6.18</v>
      </c>
      <c r="G295" s="5">
        <v>9060</v>
      </c>
      <c r="H295" s="19">
        <v>9060</v>
      </c>
      <c r="I295" s="19">
        <v>4934</v>
      </c>
      <c r="J295" s="5" t="s">
        <v>1890</v>
      </c>
      <c r="K295" s="259">
        <v>13</v>
      </c>
    </row>
    <row r="296" spans="1:12" ht="48" outlineLevel="4" x14ac:dyDescent="0.25">
      <c r="A296" s="262" t="s">
        <v>1923</v>
      </c>
      <c r="B296" s="110" t="s">
        <v>1924</v>
      </c>
      <c r="C296" s="104" t="s">
        <v>21</v>
      </c>
      <c r="D296" s="110" t="s">
        <v>1925</v>
      </c>
      <c r="E296" s="2" t="s">
        <v>22</v>
      </c>
      <c r="F296" s="18">
        <v>2.85</v>
      </c>
      <c r="G296" s="5">
        <v>5940</v>
      </c>
      <c r="H296" s="19">
        <v>5940</v>
      </c>
      <c r="I296" s="19">
        <v>527</v>
      </c>
      <c r="J296" s="5" t="s">
        <v>1890</v>
      </c>
      <c r="K296" s="259">
        <v>13</v>
      </c>
    </row>
    <row r="297" spans="1:12" ht="24" outlineLevel="4" x14ac:dyDescent="0.25">
      <c r="A297" s="262" t="s">
        <v>1926</v>
      </c>
      <c r="B297" s="110" t="s">
        <v>1927</v>
      </c>
      <c r="C297" s="104" t="s">
        <v>21</v>
      </c>
      <c r="D297" s="110" t="s">
        <v>1928</v>
      </c>
      <c r="E297" s="2" t="s">
        <v>22</v>
      </c>
      <c r="F297" s="18">
        <v>4.33</v>
      </c>
      <c r="G297" s="5">
        <v>16260</v>
      </c>
      <c r="H297" s="19">
        <v>9820</v>
      </c>
      <c r="I297" s="19"/>
      <c r="J297" s="5" t="s">
        <v>1890</v>
      </c>
      <c r="K297" s="259">
        <v>13</v>
      </c>
    </row>
    <row r="298" spans="1:12" ht="36" outlineLevel="4" x14ac:dyDescent="0.25">
      <c r="A298" s="262" t="s">
        <v>1917</v>
      </c>
      <c r="B298" s="110" t="s">
        <v>1918</v>
      </c>
      <c r="C298" s="104" t="s">
        <v>21</v>
      </c>
      <c r="D298" s="110" t="s">
        <v>1919</v>
      </c>
      <c r="E298" s="2" t="s">
        <v>22</v>
      </c>
      <c r="F298" s="18">
        <v>3.5</v>
      </c>
      <c r="G298" s="5">
        <v>13080</v>
      </c>
      <c r="H298" s="19">
        <v>7932</v>
      </c>
      <c r="I298" s="19"/>
      <c r="J298" s="5" t="s">
        <v>1890</v>
      </c>
      <c r="K298" s="259">
        <v>13</v>
      </c>
    </row>
    <row r="299" spans="1:12" ht="60.75" outlineLevel="4" thickBot="1" x14ac:dyDescent="0.3">
      <c r="A299" s="263" t="s">
        <v>1920</v>
      </c>
      <c r="B299" s="114" t="s">
        <v>1921</v>
      </c>
      <c r="C299" s="105" t="s">
        <v>21</v>
      </c>
      <c r="D299" s="114" t="s">
        <v>1922</v>
      </c>
      <c r="E299" s="10" t="s">
        <v>24</v>
      </c>
      <c r="F299" s="37">
        <v>1.93</v>
      </c>
      <c r="G299" s="9">
        <v>13908</v>
      </c>
      <c r="H299" s="38">
        <v>3638</v>
      </c>
      <c r="I299" s="38"/>
      <c r="J299" s="9" t="s">
        <v>1890</v>
      </c>
      <c r="K299" s="261">
        <v>13</v>
      </c>
    </row>
    <row r="300" spans="1:12" outlineLevel="3" x14ac:dyDescent="0.25">
      <c r="A300" s="39"/>
      <c r="B300" s="40"/>
      <c r="C300" s="41">
        <f>SUBTOTAL(3,C289:C299)</f>
        <v>11</v>
      </c>
      <c r="D300" s="40"/>
      <c r="E300" s="41"/>
      <c r="F300" s="42"/>
      <c r="G300" s="40"/>
      <c r="H300" s="43"/>
      <c r="I300" s="43"/>
      <c r="J300" s="43" t="s">
        <v>1964</v>
      </c>
      <c r="K300" s="44"/>
    </row>
    <row r="301" spans="1:12" ht="21" outlineLevel="2" thickBot="1" x14ac:dyDescent="0.3">
      <c r="A301" s="45"/>
      <c r="B301" s="46"/>
      <c r="C301" s="47"/>
      <c r="D301" s="46"/>
      <c r="E301" s="47"/>
      <c r="F301" s="48">
        <f>SUBTOTAL(9,F289:F299)</f>
        <v>36.92</v>
      </c>
      <c r="G301" s="46"/>
      <c r="H301" s="49">
        <f>SUBTOTAL(9,H289:H299)</f>
        <v>75210</v>
      </c>
      <c r="I301" s="49">
        <f>SUBTOTAL(9,I289:I299)</f>
        <v>7516</v>
      </c>
      <c r="J301" s="49" t="s">
        <v>2021</v>
      </c>
      <c r="K301" s="50"/>
    </row>
    <row r="302" spans="1:12" ht="36" outlineLevel="4" x14ac:dyDescent="0.25">
      <c r="A302" s="264" t="s">
        <v>125</v>
      </c>
      <c r="B302" s="107" t="s">
        <v>449</v>
      </c>
      <c r="C302" s="32" t="s">
        <v>25</v>
      </c>
      <c r="D302" s="107" t="s">
        <v>126</v>
      </c>
      <c r="E302" s="32" t="s">
        <v>22</v>
      </c>
      <c r="F302" s="167">
        <v>1.9990000000000001</v>
      </c>
      <c r="G302" s="107">
        <v>15960</v>
      </c>
      <c r="H302" s="152">
        <v>5128</v>
      </c>
      <c r="I302" s="152"/>
      <c r="J302" s="107" t="s">
        <v>131</v>
      </c>
      <c r="K302" s="255">
        <v>1</v>
      </c>
    </row>
    <row r="303" spans="1:12" ht="48" outlineLevel="4" x14ac:dyDescent="0.25">
      <c r="A303" s="256" t="s">
        <v>305</v>
      </c>
      <c r="B303" s="108" t="s">
        <v>505</v>
      </c>
      <c r="C303" s="3" t="s">
        <v>25</v>
      </c>
      <c r="D303" s="108" t="s">
        <v>306</v>
      </c>
      <c r="E303" s="4" t="s">
        <v>22</v>
      </c>
      <c r="F303" s="20">
        <v>3.133</v>
      </c>
      <c r="G303" s="6">
        <v>4920</v>
      </c>
      <c r="H303" s="21">
        <v>4920</v>
      </c>
      <c r="I303" s="21">
        <v>2570</v>
      </c>
      <c r="J303" s="6" t="s">
        <v>131</v>
      </c>
      <c r="K303" s="257">
        <v>5</v>
      </c>
    </row>
    <row r="304" spans="1:12" ht="36" outlineLevel="4" x14ac:dyDescent="0.25">
      <c r="A304" s="262" t="s">
        <v>273</v>
      </c>
      <c r="B304" s="110" t="s">
        <v>274</v>
      </c>
      <c r="C304" s="104" t="s">
        <v>21</v>
      </c>
      <c r="D304" s="110" t="s">
        <v>275</v>
      </c>
      <c r="E304" s="2" t="s">
        <v>22</v>
      </c>
      <c r="F304" s="18">
        <v>4.8330000000000002</v>
      </c>
      <c r="G304" s="5">
        <v>21600</v>
      </c>
      <c r="H304" s="19">
        <v>15240</v>
      </c>
      <c r="I304" s="19"/>
      <c r="J304" s="5" t="s">
        <v>131</v>
      </c>
      <c r="K304" s="259">
        <v>5</v>
      </c>
      <c r="L304" s="285" t="s">
        <v>2073</v>
      </c>
    </row>
    <row r="305" spans="1:12" ht="48" outlineLevel="4" x14ac:dyDescent="0.25">
      <c r="A305" s="262" t="s">
        <v>484</v>
      </c>
      <c r="B305" s="110" t="s">
        <v>493</v>
      </c>
      <c r="C305" s="104" t="s">
        <v>21</v>
      </c>
      <c r="D305" s="110" t="s">
        <v>497</v>
      </c>
      <c r="E305" s="2" t="s">
        <v>22</v>
      </c>
      <c r="F305" s="18">
        <v>5.2</v>
      </c>
      <c r="G305" s="5">
        <v>16560</v>
      </c>
      <c r="H305" s="19">
        <v>16398</v>
      </c>
      <c r="I305" s="19"/>
      <c r="J305" s="5" t="s">
        <v>131</v>
      </c>
      <c r="K305" s="259">
        <v>5</v>
      </c>
    </row>
    <row r="306" spans="1:12" ht="36" outlineLevel="4" x14ac:dyDescent="0.25">
      <c r="A306" s="262" t="s">
        <v>288</v>
      </c>
      <c r="B306" s="110" t="s">
        <v>492</v>
      </c>
      <c r="C306" s="104" t="s">
        <v>21</v>
      </c>
      <c r="D306" s="110" t="s">
        <v>289</v>
      </c>
      <c r="E306" s="2" t="s">
        <v>24</v>
      </c>
      <c r="F306" s="18">
        <v>4.4989999999999997</v>
      </c>
      <c r="G306" s="5">
        <v>16200</v>
      </c>
      <c r="H306" s="19">
        <v>10134</v>
      </c>
      <c r="I306" s="19"/>
      <c r="J306" s="5" t="s">
        <v>131</v>
      </c>
      <c r="K306" s="259">
        <v>5</v>
      </c>
    </row>
    <row r="307" spans="1:12" ht="36" outlineLevel="4" x14ac:dyDescent="0.25">
      <c r="A307" s="262" t="s">
        <v>279</v>
      </c>
      <c r="B307" s="110" t="s">
        <v>280</v>
      </c>
      <c r="C307" s="104" t="s">
        <v>21</v>
      </c>
      <c r="D307" s="110" t="s">
        <v>281</v>
      </c>
      <c r="E307" s="2" t="s">
        <v>22</v>
      </c>
      <c r="F307" s="18">
        <v>9.8000000000000007</v>
      </c>
      <c r="G307" s="5">
        <v>17000</v>
      </c>
      <c r="H307" s="19">
        <v>17000</v>
      </c>
      <c r="I307" s="19">
        <v>13903</v>
      </c>
      <c r="J307" s="5" t="s">
        <v>131</v>
      </c>
      <c r="K307" s="259">
        <v>5</v>
      </c>
    </row>
    <row r="308" spans="1:12" ht="48" outlineLevel="4" x14ac:dyDescent="0.25">
      <c r="A308" s="262" t="s">
        <v>486</v>
      </c>
      <c r="B308" s="110" t="s">
        <v>268</v>
      </c>
      <c r="C308" s="104" t="s">
        <v>21</v>
      </c>
      <c r="D308" s="110" t="s">
        <v>499</v>
      </c>
      <c r="E308" s="2" t="s">
        <v>24</v>
      </c>
      <c r="F308" s="18">
        <v>3.266</v>
      </c>
      <c r="G308" s="5">
        <v>8520</v>
      </c>
      <c r="H308" s="19">
        <v>7356</v>
      </c>
      <c r="I308" s="19"/>
      <c r="J308" s="5" t="s">
        <v>131</v>
      </c>
      <c r="K308" s="259">
        <v>5</v>
      </c>
    </row>
    <row r="309" spans="1:12" ht="48" outlineLevel="4" x14ac:dyDescent="0.25">
      <c r="A309" s="262" t="s">
        <v>488</v>
      </c>
      <c r="B309" s="110" t="s">
        <v>495</v>
      </c>
      <c r="C309" s="104" t="s">
        <v>21</v>
      </c>
      <c r="D309" s="110" t="s">
        <v>501</v>
      </c>
      <c r="E309" s="2" t="s">
        <v>22</v>
      </c>
      <c r="F309" s="18">
        <v>6.3330000000000002</v>
      </c>
      <c r="G309" s="5">
        <v>13560</v>
      </c>
      <c r="H309" s="19">
        <v>13560</v>
      </c>
      <c r="I309" s="19">
        <v>6410</v>
      </c>
      <c r="J309" s="5" t="s">
        <v>131</v>
      </c>
      <c r="K309" s="259">
        <v>5</v>
      </c>
    </row>
    <row r="310" spans="1:12" ht="36" outlineLevel="4" x14ac:dyDescent="0.25">
      <c r="A310" s="262" t="s">
        <v>299</v>
      </c>
      <c r="B310" s="110" t="s">
        <v>300</v>
      </c>
      <c r="C310" s="104" t="s">
        <v>21</v>
      </c>
      <c r="D310" s="110" t="s">
        <v>301</v>
      </c>
      <c r="E310" s="2" t="s">
        <v>24</v>
      </c>
      <c r="F310" s="18">
        <v>17.05</v>
      </c>
      <c r="G310" s="5">
        <v>30000</v>
      </c>
      <c r="H310" s="19">
        <v>30000</v>
      </c>
      <c r="I310" s="19">
        <v>8404</v>
      </c>
      <c r="J310" s="5" t="s">
        <v>131</v>
      </c>
      <c r="K310" s="259">
        <v>5</v>
      </c>
    </row>
    <row r="311" spans="1:12" outlineLevel="4" x14ac:dyDescent="0.25">
      <c r="A311" s="262" t="s">
        <v>491</v>
      </c>
      <c r="B311" s="110" t="s">
        <v>1941</v>
      </c>
      <c r="C311" s="104" t="s">
        <v>21</v>
      </c>
      <c r="D311" s="110" t="s">
        <v>504</v>
      </c>
      <c r="E311" s="2" t="s">
        <v>24</v>
      </c>
      <c r="F311" s="18">
        <v>9</v>
      </c>
      <c r="G311" s="5">
        <v>24000</v>
      </c>
      <c r="H311" s="19">
        <v>20272</v>
      </c>
      <c r="I311" s="19"/>
      <c r="J311" s="5" t="s">
        <v>131</v>
      </c>
      <c r="K311" s="259">
        <v>5</v>
      </c>
    </row>
    <row r="312" spans="1:12" ht="36.75" outlineLevel="4" thickBot="1" x14ac:dyDescent="0.3">
      <c r="A312" s="263" t="s">
        <v>96</v>
      </c>
      <c r="B312" s="114" t="s">
        <v>97</v>
      </c>
      <c r="C312" s="105" t="s">
        <v>21</v>
      </c>
      <c r="D312" s="114" t="s">
        <v>98</v>
      </c>
      <c r="E312" s="10" t="s">
        <v>23</v>
      </c>
      <c r="F312" s="37">
        <v>3</v>
      </c>
      <c r="G312" s="9">
        <v>4800</v>
      </c>
      <c r="H312" s="38">
        <v>4800</v>
      </c>
      <c r="I312" s="38">
        <v>617</v>
      </c>
      <c r="J312" s="9" t="s">
        <v>131</v>
      </c>
      <c r="K312" s="261">
        <v>1</v>
      </c>
    </row>
    <row r="313" spans="1:12" outlineLevel="3" x14ac:dyDescent="0.25">
      <c r="A313" s="125"/>
      <c r="B313" s="126"/>
      <c r="C313" s="27">
        <f>SUBTOTAL(3,C302:C312)</f>
        <v>11</v>
      </c>
      <c r="D313" s="127"/>
      <c r="E313" s="27"/>
      <c r="F313" s="128"/>
      <c r="G313" s="127"/>
      <c r="H313" s="129"/>
      <c r="I313" s="129"/>
      <c r="J313" s="129" t="s">
        <v>1965</v>
      </c>
      <c r="K313" s="130"/>
    </row>
    <row r="314" spans="1:12" ht="21" outlineLevel="2" thickBot="1" x14ac:dyDescent="0.3">
      <c r="A314" s="131"/>
      <c r="B314" s="132"/>
      <c r="C314" s="28"/>
      <c r="D314" s="133"/>
      <c r="E314" s="28"/>
      <c r="F314" s="134">
        <f>SUBTOTAL(9,F302:F312)</f>
        <v>68.113</v>
      </c>
      <c r="G314" s="133"/>
      <c r="H314" s="135">
        <f>SUBTOTAL(9,H302:H312)</f>
        <v>144808</v>
      </c>
      <c r="I314" s="135">
        <f>SUBTOTAL(9,I302:I312)</f>
        <v>31904</v>
      </c>
      <c r="J314" s="135" t="s">
        <v>2022</v>
      </c>
      <c r="K314" s="136"/>
    </row>
    <row r="315" spans="1:12" ht="36" outlineLevel="4" x14ac:dyDescent="0.25">
      <c r="A315" s="270" t="s">
        <v>1846</v>
      </c>
      <c r="B315" s="214" t="s">
        <v>1847</v>
      </c>
      <c r="C315" s="215" t="s">
        <v>21</v>
      </c>
      <c r="D315" s="214" t="s">
        <v>1848</v>
      </c>
      <c r="E315" s="215" t="s">
        <v>23</v>
      </c>
      <c r="F315" s="218">
        <v>3.75</v>
      </c>
      <c r="G315" s="219">
        <v>14040</v>
      </c>
      <c r="H315" s="220">
        <v>3817</v>
      </c>
      <c r="I315" s="220"/>
      <c r="J315" s="214" t="s">
        <v>1473</v>
      </c>
      <c r="K315" s="271">
        <v>12</v>
      </c>
    </row>
    <row r="316" spans="1:12" ht="24" outlineLevel="4" x14ac:dyDescent="0.25">
      <c r="A316" s="272" t="s">
        <v>1471</v>
      </c>
      <c r="B316" s="110" t="s">
        <v>1472</v>
      </c>
      <c r="C316" s="104" t="s">
        <v>21</v>
      </c>
      <c r="D316" s="110" t="s">
        <v>1474</v>
      </c>
      <c r="E316" s="104" t="s">
        <v>24</v>
      </c>
      <c r="F316" s="221">
        <v>7</v>
      </c>
      <c r="G316" s="110">
        <v>20040</v>
      </c>
      <c r="H316" s="222">
        <v>11973</v>
      </c>
      <c r="I316" s="222"/>
      <c r="J316" s="110" t="s">
        <v>1473</v>
      </c>
      <c r="K316" s="273">
        <v>10</v>
      </c>
    </row>
    <row r="317" spans="1:12" ht="24" outlineLevel="4" x14ac:dyDescent="0.25">
      <c r="A317" s="272" t="s">
        <v>1514</v>
      </c>
      <c r="B317" s="110" t="s">
        <v>1515</v>
      </c>
      <c r="C317" s="104" t="s">
        <v>21</v>
      </c>
      <c r="D317" s="110" t="s">
        <v>1516</v>
      </c>
      <c r="E317" s="104" t="s">
        <v>23</v>
      </c>
      <c r="F317" s="221">
        <v>6.25</v>
      </c>
      <c r="G317" s="110">
        <v>17160</v>
      </c>
      <c r="H317" s="222">
        <v>7007</v>
      </c>
      <c r="I317" s="222"/>
      <c r="J317" s="110" t="s">
        <v>1473</v>
      </c>
      <c r="K317" s="273">
        <v>10</v>
      </c>
    </row>
    <row r="318" spans="1:12" ht="36" outlineLevel="4" x14ac:dyDescent="0.25">
      <c r="A318" s="272" t="s">
        <v>1490</v>
      </c>
      <c r="B318" s="110" t="s">
        <v>1491</v>
      </c>
      <c r="C318" s="104" t="s">
        <v>21</v>
      </c>
      <c r="D318" s="110" t="s">
        <v>1492</v>
      </c>
      <c r="E318" s="104" t="s">
        <v>24</v>
      </c>
      <c r="F318" s="221">
        <v>7.5</v>
      </c>
      <c r="G318" s="110">
        <v>15480</v>
      </c>
      <c r="H318" s="222">
        <v>11361</v>
      </c>
      <c r="I318" s="222"/>
      <c r="J318" s="110" t="s">
        <v>1473</v>
      </c>
      <c r="K318" s="273">
        <v>10</v>
      </c>
    </row>
    <row r="319" spans="1:12" ht="48" outlineLevel="4" x14ac:dyDescent="0.25">
      <c r="A319" s="272" t="s">
        <v>1517</v>
      </c>
      <c r="B319" s="110" t="s">
        <v>1518</v>
      </c>
      <c r="C319" s="104" t="s">
        <v>21</v>
      </c>
      <c r="D319" s="110" t="s">
        <v>1519</v>
      </c>
      <c r="E319" s="104" t="s">
        <v>22</v>
      </c>
      <c r="F319" s="221">
        <v>3.25</v>
      </c>
      <c r="G319" s="110">
        <v>18120</v>
      </c>
      <c r="H319" s="222">
        <v>10291</v>
      </c>
      <c r="I319" s="222"/>
      <c r="J319" s="110" t="s">
        <v>1473</v>
      </c>
      <c r="K319" s="273">
        <v>10</v>
      </c>
      <c r="L319" s="285" t="s">
        <v>2073</v>
      </c>
    </row>
    <row r="320" spans="1:12" ht="48.75" outlineLevel="4" thickBot="1" x14ac:dyDescent="0.3">
      <c r="A320" s="274" t="s">
        <v>1520</v>
      </c>
      <c r="B320" s="114" t="s">
        <v>1521</v>
      </c>
      <c r="C320" s="105" t="s">
        <v>21</v>
      </c>
      <c r="D320" s="114" t="s">
        <v>1942</v>
      </c>
      <c r="E320" s="105" t="s">
        <v>24</v>
      </c>
      <c r="F320" s="223">
        <v>3.5</v>
      </c>
      <c r="G320" s="114">
        <v>8472</v>
      </c>
      <c r="H320" s="224">
        <v>5607</v>
      </c>
      <c r="I320" s="224"/>
      <c r="J320" s="114" t="s">
        <v>1473</v>
      </c>
      <c r="K320" s="275">
        <v>10</v>
      </c>
      <c r="L320" s="285" t="s">
        <v>2073</v>
      </c>
    </row>
    <row r="321" spans="1:12" outlineLevel="3" x14ac:dyDescent="0.25">
      <c r="A321" s="39"/>
      <c r="B321" s="40"/>
      <c r="C321" s="41">
        <f>SUBTOTAL(3,C315:C320)</f>
        <v>6</v>
      </c>
      <c r="D321" s="40"/>
      <c r="E321" s="41"/>
      <c r="F321" s="42"/>
      <c r="G321" s="40"/>
      <c r="H321" s="43"/>
      <c r="I321" s="43"/>
      <c r="J321" s="43" t="s">
        <v>1966</v>
      </c>
      <c r="K321" s="44"/>
    </row>
    <row r="322" spans="1:12" ht="21" outlineLevel="2" thickBot="1" x14ac:dyDescent="0.3">
      <c r="A322" s="45"/>
      <c r="B322" s="46"/>
      <c r="C322" s="47"/>
      <c r="D322" s="46"/>
      <c r="E322" s="47"/>
      <c r="F322" s="48">
        <f>SUBTOTAL(9,F315:F320)</f>
        <v>31.25</v>
      </c>
      <c r="G322" s="46"/>
      <c r="H322" s="49">
        <f>SUBTOTAL(9,H315:H320)</f>
        <v>50056</v>
      </c>
      <c r="I322" s="49">
        <f>SUBTOTAL(9,I315:I320)</f>
        <v>0</v>
      </c>
      <c r="J322" s="49" t="s">
        <v>2023</v>
      </c>
      <c r="K322" s="50"/>
    </row>
    <row r="323" spans="1:12" ht="48" outlineLevel="4" x14ac:dyDescent="0.25">
      <c r="A323" s="264" t="s">
        <v>1153</v>
      </c>
      <c r="B323" s="107" t="s">
        <v>1154</v>
      </c>
      <c r="C323" s="32" t="s">
        <v>25</v>
      </c>
      <c r="D323" s="107" t="s">
        <v>1155</v>
      </c>
      <c r="E323" s="32" t="s">
        <v>22</v>
      </c>
      <c r="F323" s="167">
        <v>0.999</v>
      </c>
      <c r="G323" s="107">
        <v>6864</v>
      </c>
      <c r="H323" s="152">
        <v>2723</v>
      </c>
      <c r="I323" s="152"/>
      <c r="J323" s="107" t="s">
        <v>130</v>
      </c>
      <c r="K323" s="276">
        <v>8</v>
      </c>
    </row>
    <row r="324" spans="1:12" ht="36" outlineLevel="4" x14ac:dyDescent="0.25">
      <c r="A324" s="272" t="s">
        <v>76</v>
      </c>
      <c r="B324" s="110" t="s">
        <v>77</v>
      </c>
      <c r="C324" s="104" t="s">
        <v>21</v>
      </c>
      <c r="D324" s="110" t="s">
        <v>78</v>
      </c>
      <c r="E324" s="104" t="s">
        <v>24</v>
      </c>
      <c r="F324" s="221">
        <v>1</v>
      </c>
      <c r="G324" s="110">
        <v>3000</v>
      </c>
      <c r="H324" s="222">
        <v>2407</v>
      </c>
      <c r="I324" s="222"/>
      <c r="J324" s="110" t="s">
        <v>130</v>
      </c>
      <c r="K324" s="273">
        <v>1</v>
      </c>
    </row>
    <row r="325" spans="1:12" ht="48" outlineLevel="4" x14ac:dyDescent="0.25">
      <c r="A325" s="272" t="s">
        <v>524</v>
      </c>
      <c r="B325" s="110" t="s">
        <v>541</v>
      </c>
      <c r="C325" s="104" t="s">
        <v>21</v>
      </c>
      <c r="D325" s="110" t="s">
        <v>550</v>
      </c>
      <c r="E325" s="104" t="s">
        <v>22</v>
      </c>
      <c r="F325" s="221">
        <v>2.5830000000000002</v>
      </c>
      <c r="G325" s="110">
        <v>24000</v>
      </c>
      <c r="H325" s="222">
        <v>7317</v>
      </c>
      <c r="I325" s="222"/>
      <c r="J325" s="110" t="s">
        <v>130</v>
      </c>
      <c r="K325" s="273">
        <v>7</v>
      </c>
    </row>
    <row r="326" spans="1:12" ht="24" outlineLevel="4" x14ac:dyDescent="0.25">
      <c r="A326" s="272" t="s">
        <v>70</v>
      </c>
      <c r="B326" s="110" t="s">
        <v>71</v>
      </c>
      <c r="C326" s="104" t="s">
        <v>21</v>
      </c>
      <c r="D326" s="110" t="s">
        <v>72</v>
      </c>
      <c r="E326" s="104" t="s">
        <v>22</v>
      </c>
      <c r="F326" s="221">
        <v>2.9</v>
      </c>
      <c r="G326" s="110">
        <v>20400</v>
      </c>
      <c r="H326" s="222">
        <v>8727</v>
      </c>
      <c r="I326" s="222"/>
      <c r="J326" s="110" t="s">
        <v>130</v>
      </c>
      <c r="K326" s="273">
        <v>1</v>
      </c>
    </row>
    <row r="327" spans="1:12" ht="36" outlineLevel="4" x14ac:dyDescent="0.25">
      <c r="A327" s="272" t="s">
        <v>525</v>
      </c>
      <c r="B327" s="110" t="s">
        <v>542</v>
      </c>
      <c r="C327" s="104" t="s">
        <v>21</v>
      </c>
      <c r="D327" s="110" t="s">
        <v>551</v>
      </c>
      <c r="E327" s="104" t="s">
        <v>23</v>
      </c>
      <c r="F327" s="221">
        <v>2.016</v>
      </c>
      <c r="G327" s="110">
        <v>14400</v>
      </c>
      <c r="H327" s="222">
        <v>3426</v>
      </c>
      <c r="I327" s="222"/>
      <c r="J327" s="110" t="s">
        <v>130</v>
      </c>
      <c r="K327" s="273">
        <v>7</v>
      </c>
    </row>
    <row r="328" spans="1:12" ht="48" outlineLevel="4" x14ac:dyDescent="0.25">
      <c r="A328" s="272" t="s">
        <v>526</v>
      </c>
      <c r="B328" s="110" t="s">
        <v>543</v>
      </c>
      <c r="C328" s="104" t="s">
        <v>21</v>
      </c>
      <c r="D328" s="110" t="s">
        <v>552</v>
      </c>
      <c r="E328" s="104" t="s">
        <v>22</v>
      </c>
      <c r="F328" s="221">
        <v>2.4824999999999999</v>
      </c>
      <c r="G328" s="110">
        <v>13200</v>
      </c>
      <c r="H328" s="222">
        <v>7032</v>
      </c>
      <c r="I328" s="222"/>
      <c r="J328" s="110" t="s">
        <v>130</v>
      </c>
      <c r="K328" s="273">
        <v>7</v>
      </c>
    </row>
    <row r="329" spans="1:12" ht="48" outlineLevel="4" x14ac:dyDescent="0.25">
      <c r="A329" s="272" t="s">
        <v>527</v>
      </c>
      <c r="B329" s="110" t="s">
        <v>544</v>
      </c>
      <c r="C329" s="104" t="s">
        <v>21</v>
      </c>
      <c r="D329" s="110" t="s">
        <v>553</v>
      </c>
      <c r="E329" s="104" t="s">
        <v>24</v>
      </c>
      <c r="F329" s="221">
        <v>1.865</v>
      </c>
      <c r="G329" s="110">
        <v>12000</v>
      </c>
      <c r="H329" s="222">
        <v>4226</v>
      </c>
      <c r="I329" s="222"/>
      <c r="J329" s="110" t="s">
        <v>130</v>
      </c>
      <c r="K329" s="273">
        <v>7</v>
      </c>
    </row>
    <row r="330" spans="1:12" ht="24" outlineLevel="4" x14ac:dyDescent="0.25">
      <c r="A330" s="272" t="s">
        <v>105</v>
      </c>
      <c r="B330" s="110" t="s">
        <v>106</v>
      </c>
      <c r="C330" s="104" t="s">
        <v>21</v>
      </c>
      <c r="D330" s="110" t="s">
        <v>107</v>
      </c>
      <c r="E330" s="104" t="s">
        <v>24</v>
      </c>
      <c r="F330" s="221">
        <v>4.4000000000000004</v>
      </c>
      <c r="G330" s="110">
        <v>13560</v>
      </c>
      <c r="H330" s="222">
        <v>10593</v>
      </c>
      <c r="I330" s="222"/>
      <c r="J330" s="110" t="s">
        <v>130</v>
      </c>
      <c r="K330" s="273">
        <v>1</v>
      </c>
    </row>
    <row r="331" spans="1:12" ht="36" outlineLevel="4" x14ac:dyDescent="0.25">
      <c r="A331" s="272" t="s">
        <v>90</v>
      </c>
      <c r="B331" s="110" t="s">
        <v>91</v>
      </c>
      <c r="C331" s="104" t="s">
        <v>21</v>
      </c>
      <c r="D331" s="110" t="s">
        <v>92</v>
      </c>
      <c r="E331" s="104" t="s">
        <v>22</v>
      </c>
      <c r="F331" s="221">
        <v>2</v>
      </c>
      <c r="G331" s="110">
        <v>8460</v>
      </c>
      <c r="H331" s="222">
        <v>6019</v>
      </c>
      <c r="I331" s="222"/>
      <c r="J331" s="110" t="s">
        <v>130</v>
      </c>
      <c r="K331" s="273">
        <v>1</v>
      </c>
    </row>
    <row r="332" spans="1:12" ht="24" outlineLevel="4" x14ac:dyDescent="0.25">
      <c r="A332" s="272" t="s">
        <v>487</v>
      </c>
      <c r="B332" s="110" t="s">
        <v>269</v>
      </c>
      <c r="C332" s="104" t="s">
        <v>21</v>
      </c>
      <c r="D332" s="110" t="s">
        <v>500</v>
      </c>
      <c r="E332" s="104" t="s">
        <v>22</v>
      </c>
      <c r="F332" s="221">
        <v>2.3325</v>
      </c>
      <c r="G332" s="110">
        <v>12120</v>
      </c>
      <c r="H332" s="222">
        <v>7355</v>
      </c>
      <c r="I332" s="222"/>
      <c r="J332" s="110" t="s">
        <v>130</v>
      </c>
      <c r="K332" s="273">
        <v>5</v>
      </c>
    </row>
    <row r="333" spans="1:12" ht="60" outlineLevel="4" x14ac:dyDescent="0.25">
      <c r="A333" s="272" t="s">
        <v>108</v>
      </c>
      <c r="B333" s="110" t="s">
        <v>109</v>
      </c>
      <c r="C333" s="104" t="s">
        <v>21</v>
      </c>
      <c r="D333" s="110" t="s">
        <v>110</v>
      </c>
      <c r="E333" s="104" t="s">
        <v>22</v>
      </c>
      <c r="F333" s="221">
        <v>7.5</v>
      </c>
      <c r="G333" s="110">
        <v>30840</v>
      </c>
      <c r="H333" s="222">
        <v>22570</v>
      </c>
      <c r="I333" s="222"/>
      <c r="J333" s="110" t="s">
        <v>130</v>
      </c>
      <c r="K333" s="273">
        <v>1</v>
      </c>
      <c r="L333" s="285" t="s">
        <v>2073</v>
      </c>
    </row>
    <row r="334" spans="1:12" ht="48" outlineLevel="4" x14ac:dyDescent="0.25">
      <c r="A334" s="272" t="s">
        <v>114</v>
      </c>
      <c r="B334" s="110" t="s">
        <v>115</v>
      </c>
      <c r="C334" s="104" t="s">
        <v>21</v>
      </c>
      <c r="D334" s="110" t="s">
        <v>116</v>
      </c>
      <c r="E334" s="104" t="s">
        <v>23</v>
      </c>
      <c r="F334" s="221">
        <v>2.1</v>
      </c>
      <c r="G334" s="110">
        <v>6120</v>
      </c>
      <c r="H334" s="222">
        <v>3792</v>
      </c>
      <c r="I334" s="222"/>
      <c r="J334" s="110" t="s">
        <v>130</v>
      </c>
      <c r="K334" s="273">
        <v>1</v>
      </c>
    </row>
    <row r="335" spans="1:12" ht="60" outlineLevel="4" x14ac:dyDescent="0.25">
      <c r="A335" s="272" t="s">
        <v>437</v>
      </c>
      <c r="B335" s="110" t="s">
        <v>445</v>
      </c>
      <c r="C335" s="104" t="s">
        <v>21</v>
      </c>
      <c r="D335" s="110" t="s">
        <v>441</v>
      </c>
      <c r="E335" s="104" t="s">
        <v>22</v>
      </c>
      <c r="F335" s="221">
        <v>6</v>
      </c>
      <c r="G335" s="110">
        <v>19800</v>
      </c>
      <c r="H335" s="222">
        <v>18056</v>
      </c>
      <c r="I335" s="222"/>
      <c r="J335" s="110" t="s">
        <v>130</v>
      </c>
      <c r="K335" s="273">
        <v>1</v>
      </c>
    </row>
    <row r="336" spans="1:12" ht="48" outlineLevel="4" x14ac:dyDescent="0.25">
      <c r="A336" s="272" t="s">
        <v>117</v>
      </c>
      <c r="B336" s="110" t="s">
        <v>118</v>
      </c>
      <c r="C336" s="104" t="s">
        <v>21</v>
      </c>
      <c r="D336" s="110" t="s">
        <v>119</v>
      </c>
      <c r="E336" s="104" t="s">
        <v>24</v>
      </c>
      <c r="F336" s="221">
        <v>8.5</v>
      </c>
      <c r="G336" s="110">
        <v>32400</v>
      </c>
      <c r="H336" s="222">
        <v>20464</v>
      </c>
      <c r="I336" s="222"/>
      <c r="J336" s="110" t="s">
        <v>130</v>
      </c>
      <c r="K336" s="273">
        <v>1</v>
      </c>
    </row>
    <row r="337" spans="1:11" outlineLevel="4" x14ac:dyDescent="0.25">
      <c r="A337" s="272" t="s">
        <v>120</v>
      </c>
      <c r="B337" s="110" t="s">
        <v>121</v>
      </c>
      <c r="C337" s="104" t="s">
        <v>21</v>
      </c>
      <c r="D337" s="110" t="s">
        <v>122</v>
      </c>
      <c r="E337" s="104" t="s">
        <v>24</v>
      </c>
      <c r="F337" s="221">
        <v>14.6165</v>
      </c>
      <c r="G337" s="110">
        <v>37800</v>
      </c>
      <c r="H337" s="222">
        <v>35189</v>
      </c>
      <c r="I337" s="222"/>
      <c r="J337" s="110" t="s">
        <v>130</v>
      </c>
      <c r="K337" s="273">
        <v>1</v>
      </c>
    </row>
    <row r="338" spans="1:11" ht="48" outlineLevel="4" x14ac:dyDescent="0.25">
      <c r="A338" s="272" t="s">
        <v>438</v>
      </c>
      <c r="B338" s="110" t="s">
        <v>446</v>
      </c>
      <c r="C338" s="104" t="s">
        <v>21</v>
      </c>
      <c r="D338" s="110" t="s">
        <v>442</v>
      </c>
      <c r="E338" s="104" t="s">
        <v>24</v>
      </c>
      <c r="F338" s="221">
        <v>1.2</v>
      </c>
      <c r="G338" s="110">
        <v>8580</v>
      </c>
      <c r="H338" s="222">
        <v>2890</v>
      </c>
      <c r="I338" s="222"/>
      <c r="J338" s="110" t="s">
        <v>130</v>
      </c>
      <c r="K338" s="273">
        <v>1</v>
      </c>
    </row>
    <row r="339" spans="1:11" ht="24.75" outlineLevel="4" thickBot="1" x14ac:dyDescent="0.3">
      <c r="A339" s="274" t="s">
        <v>99</v>
      </c>
      <c r="B339" s="114" t="s">
        <v>100</v>
      </c>
      <c r="C339" s="105" t="s">
        <v>21</v>
      </c>
      <c r="D339" s="114" t="s">
        <v>101</v>
      </c>
      <c r="E339" s="105" t="s">
        <v>24</v>
      </c>
      <c r="F339" s="223">
        <v>9.4164999999999992</v>
      </c>
      <c r="G339" s="114">
        <v>18000</v>
      </c>
      <c r="H339" s="224">
        <v>18000</v>
      </c>
      <c r="I339" s="224">
        <v>4670</v>
      </c>
      <c r="J339" s="114" t="s">
        <v>130</v>
      </c>
      <c r="K339" s="275">
        <v>1</v>
      </c>
    </row>
    <row r="340" spans="1:11" outlineLevel="3" x14ac:dyDescent="0.25">
      <c r="A340" s="125"/>
      <c r="B340" s="126"/>
      <c r="C340" s="27">
        <f>SUBTOTAL(3,C323:C339)</f>
        <v>17</v>
      </c>
      <c r="D340" s="127"/>
      <c r="E340" s="27"/>
      <c r="F340" s="128"/>
      <c r="G340" s="127"/>
      <c r="H340" s="129"/>
      <c r="I340" s="129"/>
      <c r="J340" s="129" t="s">
        <v>1967</v>
      </c>
      <c r="K340" s="130"/>
    </row>
    <row r="341" spans="1:11" ht="21" outlineLevel="2" thickBot="1" x14ac:dyDescent="0.3">
      <c r="A341" s="131"/>
      <c r="B341" s="132"/>
      <c r="C341" s="28"/>
      <c r="D341" s="133"/>
      <c r="E341" s="28"/>
      <c r="F341" s="134">
        <f>SUBTOTAL(9,F323:F339)</f>
        <v>71.911000000000001</v>
      </c>
      <c r="G341" s="133"/>
      <c r="H341" s="135">
        <f>SUBTOTAL(9,H323:H339)</f>
        <v>180786</v>
      </c>
      <c r="I341" s="135">
        <f>SUBTOTAL(9,I323:I339)</f>
        <v>4670</v>
      </c>
      <c r="J341" s="135" t="s">
        <v>2024</v>
      </c>
      <c r="K341" s="136"/>
    </row>
    <row r="342" spans="1:11" ht="36" outlineLevel="4" x14ac:dyDescent="0.25">
      <c r="A342" s="277" t="s">
        <v>164</v>
      </c>
      <c r="B342" s="137" t="s">
        <v>165</v>
      </c>
      <c r="C342" s="106" t="s">
        <v>21</v>
      </c>
      <c r="D342" s="137" t="s">
        <v>166</v>
      </c>
      <c r="E342" s="106" t="s">
        <v>22</v>
      </c>
      <c r="F342" s="225">
        <v>3.5</v>
      </c>
      <c r="G342" s="137">
        <v>18266</v>
      </c>
      <c r="H342" s="226">
        <v>9157</v>
      </c>
      <c r="I342" s="226"/>
      <c r="J342" s="137" t="s">
        <v>151</v>
      </c>
      <c r="K342" s="271">
        <v>2</v>
      </c>
    </row>
    <row r="343" spans="1:11" ht="36" outlineLevel="4" x14ac:dyDescent="0.25">
      <c r="A343" s="272" t="s">
        <v>167</v>
      </c>
      <c r="B343" s="110" t="s">
        <v>168</v>
      </c>
      <c r="C343" s="104" t="s">
        <v>21</v>
      </c>
      <c r="D343" s="110" t="s">
        <v>169</v>
      </c>
      <c r="E343" s="104" t="s">
        <v>24</v>
      </c>
      <c r="F343" s="221">
        <v>3.5</v>
      </c>
      <c r="G343" s="110">
        <v>11856</v>
      </c>
      <c r="H343" s="222">
        <v>7325</v>
      </c>
      <c r="I343" s="222"/>
      <c r="J343" s="110" t="s">
        <v>151</v>
      </c>
      <c r="K343" s="273">
        <v>2</v>
      </c>
    </row>
    <row r="344" spans="1:11" ht="36" outlineLevel="4" x14ac:dyDescent="0.25">
      <c r="A344" s="272" t="s">
        <v>219</v>
      </c>
      <c r="B344" s="110" t="s">
        <v>459</v>
      </c>
      <c r="C344" s="104" t="s">
        <v>21</v>
      </c>
      <c r="D344" s="110" t="s">
        <v>220</v>
      </c>
      <c r="E344" s="104" t="s">
        <v>24</v>
      </c>
      <c r="F344" s="221">
        <v>3</v>
      </c>
      <c r="G344" s="110">
        <v>13944</v>
      </c>
      <c r="H344" s="222">
        <v>6279</v>
      </c>
      <c r="I344" s="222"/>
      <c r="J344" s="110" t="s">
        <v>151</v>
      </c>
      <c r="K344" s="273">
        <v>2</v>
      </c>
    </row>
    <row r="345" spans="1:11" ht="60" outlineLevel="4" x14ac:dyDescent="0.25">
      <c r="A345" s="272" t="s">
        <v>175</v>
      </c>
      <c r="B345" s="110" t="s">
        <v>176</v>
      </c>
      <c r="C345" s="104" t="s">
        <v>21</v>
      </c>
      <c r="D345" s="110" t="s">
        <v>177</v>
      </c>
      <c r="E345" s="104" t="s">
        <v>22</v>
      </c>
      <c r="F345" s="221">
        <v>9.9</v>
      </c>
      <c r="G345" s="110">
        <v>17526</v>
      </c>
      <c r="H345" s="222">
        <v>17526</v>
      </c>
      <c r="I345" s="222">
        <v>8375</v>
      </c>
      <c r="J345" s="110" t="s">
        <v>151</v>
      </c>
      <c r="K345" s="273">
        <v>2</v>
      </c>
    </row>
    <row r="346" spans="1:11" ht="48" outlineLevel="4" x14ac:dyDescent="0.25">
      <c r="A346" s="272" t="s">
        <v>149</v>
      </c>
      <c r="B346" s="110" t="s">
        <v>150</v>
      </c>
      <c r="C346" s="104" t="s">
        <v>21</v>
      </c>
      <c r="D346" s="110" t="s">
        <v>152</v>
      </c>
      <c r="E346" s="104" t="s">
        <v>22</v>
      </c>
      <c r="F346" s="221">
        <v>5.85</v>
      </c>
      <c r="G346" s="110">
        <v>15960</v>
      </c>
      <c r="H346" s="222">
        <v>15305</v>
      </c>
      <c r="I346" s="222"/>
      <c r="J346" s="110" t="s">
        <v>151</v>
      </c>
      <c r="K346" s="273">
        <v>2</v>
      </c>
    </row>
    <row r="347" spans="1:11" ht="60" outlineLevel="4" x14ac:dyDescent="0.25">
      <c r="A347" s="272" t="s">
        <v>189</v>
      </c>
      <c r="B347" s="110" t="s">
        <v>190</v>
      </c>
      <c r="C347" s="104" t="s">
        <v>21</v>
      </c>
      <c r="D347" s="110" t="s">
        <v>191</v>
      </c>
      <c r="E347" s="104" t="s">
        <v>24</v>
      </c>
      <c r="F347" s="221">
        <v>0.91</v>
      </c>
      <c r="G347" s="110">
        <v>4014</v>
      </c>
      <c r="H347" s="222">
        <v>1905</v>
      </c>
      <c r="I347" s="222"/>
      <c r="J347" s="110" t="s">
        <v>151</v>
      </c>
      <c r="K347" s="273">
        <v>2</v>
      </c>
    </row>
    <row r="348" spans="1:11" ht="48" outlineLevel="4" x14ac:dyDescent="0.25">
      <c r="A348" s="272" t="s">
        <v>198</v>
      </c>
      <c r="B348" s="110" t="s">
        <v>199</v>
      </c>
      <c r="C348" s="104" t="s">
        <v>21</v>
      </c>
      <c r="D348" s="110" t="s">
        <v>200</v>
      </c>
      <c r="E348" s="104" t="s">
        <v>24</v>
      </c>
      <c r="F348" s="221">
        <v>2.5</v>
      </c>
      <c r="G348" s="110">
        <v>15120</v>
      </c>
      <c r="H348" s="222">
        <v>5232</v>
      </c>
      <c r="I348" s="222"/>
      <c r="J348" s="110" t="s">
        <v>151</v>
      </c>
      <c r="K348" s="273">
        <v>2</v>
      </c>
    </row>
    <row r="349" spans="1:11" ht="72.75" outlineLevel="4" thickBot="1" x14ac:dyDescent="0.3">
      <c r="A349" s="274" t="s">
        <v>456</v>
      </c>
      <c r="B349" s="114" t="s">
        <v>467</v>
      </c>
      <c r="C349" s="105" t="s">
        <v>21</v>
      </c>
      <c r="D349" s="114" t="s">
        <v>475</v>
      </c>
      <c r="E349" s="105" t="s">
        <v>24</v>
      </c>
      <c r="F349" s="223">
        <v>2.4</v>
      </c>
      <c r="G349" s="114">
        <v>14220</v>
      </c>
      <c r="H349" s="224">
        <v>5023</v>
      </c>
      <c r="I349" s="224"/>
      <c r="J349" s="114" t="s">
        <v>151</v>
      </c>
      <c r="K349" s="275">
        <v>2</v>
      </c>
    </row>
    <row r="350" spans="1:11" outlineLevel="3" x14ac:dyDescent="0.25">
      <c r="A350" s="125"/>
      <c r="B350" s="126"/>
      <c r="C350" s="27">
        <f>SUBTOTAL(3,C342:C349)</f>
        <v>8</v>
      </c>
      <c r="D350" s="127"/>
      <c r="E350" s="27"/>
      <c r="F350" s="128"/>
      <c r="G350" s="127"/>
      <c r="H350" s="129"/>
      <c r="I350" s="129"/>
      <c r="J350" s="129" t="s">
        <v>1968</v>
      </c>
      <c r="K350" s="130"/>
    </row>
    <row r="351" spans="1:11" ht="21" outlineLevel="2" thickBot="1" x14ac:dyDescent="0.3">
      <c r="A351" s="131"/>
      <c r="B351" s="132"/>
      <c r="C351" s="28"/>
      <c r="D351" s="133"/>
      <c r="E351" s="28"/>
      <c r="F351" s="134">
        <f>SUBTOTAL(9,F342:F349)</f>
        <v>31.56</v>
      </c>
      <c r="G351" s="133"/>
      <c r="H351" s="135">
        <f>SUBTOTAL(9,H342:H349)</f>
        <v>67752</v>
      </c>
      <c r="I351" s="135">
        <f>SUBTOTAL(9,I342:I349)</f>
        <v>8375</v>
      </c>
      <c r="J351" s="135" t="s">
        <v>2025</v>
      </c>
      <c r="K351" s="136"/>
    </row>
    <row r="352" spans="1:11" ht="72" outlineLevel="4" x14ac:dyDescent="0.25">
      <c r="A352" s="264" t="s">
        <v>1680</v>
      </c>
      <c r="B352" s="107" t="s">
        <v>1681</v>
      </c>
      <c r="C352" s="100" t="s">
        <v>25</v>
      </c>
      <c r="D352" s="107" t="s">
        <v>1682</v>
      </c>
      <c r="E352" s="32" t="s">
        <v>24</v>
      </c>
      <c r="F352" s="167">
        <v>0.16650000000000001</v>
      </c>
      <c r="G352" s="107">
        <v>1980</v>
      </c>
      <c r="H352" s="152">
        <v>247</v>
      </c>
      <c r="I352" s="152"/>
      <c r="J352" s="107" t="s">
        <v>27</v>
      </c>
      <c r="K352" s="276">
        <v>10</v>
      </c>
    </row>
    <row r="353" spans="1:12" ht="36" outlineLevel="4" x14ac:dyDescent="0.25">
      <c r="A353" s="265" t="s">
        <v>350</v>
      </c>
      <c r="B353" s="108" t="s">
        <v>351</v>
      </c>
      <c r="C353" s="3" t="s">
        <v>25</v>
      </c>
      <c r="D353" s="108" t="s">
        <v>352</v>
      </c>
      <c r="E353" s="3" t="s">
        <v>22</v>
      </c>
      <c r="F353" s="169">
        <v>6</v>
      </c>
      <c r="G353" s="108">
        <v>14220</v>
      </c>
      <c r="H353" s="170">
        <v>14220</v>
      </c>
      <c r="I353" s="170">
        <v>124</v>
      </c>
      <c r="J353" s="108" t="s">
        <v>27</v>
      </c>
      <c r="K353" s="278">
        <v>6</v>
      </c>
    </row>
    <row r="354" spans="1:12" ht="36" outlineLevel="4" x14ac:dyDescent="0.25">
      <c r="A354" s="265" t="s">
        <v>1677</v>
      </c>
      <c r="B354" s="108" t="s">
        <v>1678</v>
      </c>
      <c r="C354" s="101" t="s">
        <v>25</v>
      </c>
      <c r="D354" s="108" t="s">
        <v>1679</v>
      </c>
      <c r="E354" s="3" t="s">
        <v>22</v>
      </c>
      <c r="F354" s="169">
        <v>0.66600000000000004</v>
      </c>
      <c r="G354" s="108">
        <v>6576</v>
      </c>
      <c r="H354" s="170">
        <v>1184</v>
      </c>
      <c r="I354" s="170"/>
      <c r="J354" s="108" t="s">
        <v>27</v>
      </c>
      <c r="K354" s="278">
        <v>10</v>
      </c>
    </row>
    <row r="355" spans="1:12" ht="36" outlineLevel="4" x14ac:dyDescent="0.25">
      <c r="A355" s="265" t="s">
        <v>1683</v>
      </c>
      <c r="B355" s="108" t="s">
        <v>1684</v>
      </c>
      <c r="C355" s="101" t="s">
        <v>25</v>
      </c>
      <c r="D355" s="108" t="s">
        <v>1685</v>
      </c>
      <c r="E355" s="3" t="s">
        <v>24</v>
      </c>
      <c r="F355" s="169">
        <v>0.33300000000000002</v>
      </c>
      <c r="G355" s="108">
        <v>2400</v>
      </c>
      <c r="H355" s="170">
        <v>493</v>
      </c>
      <c r="I355" s="170"/>
      <c r="J355" s="108" t="s">
        <v>27</v>
      </c>
      <c r="K355" s="278">
        <v>10</v>
      </c>
    </row>
    <row r="356" spans="1:12" ht="60" outlineLevel="4" x14ac:dyDescent="0.25">
      <c r="A356" s="279" t="s">
        <v>1608</v>
      </c>
      <c r="B356" s="109" t="s">
        <v>1609</v>
      </c>
      <c r="C356" s="102" t="s">
        <v>21</v>
      </c>
      <c r="D356" s="110" t="s">
        <v>1610</v>
      </c>
      <c r="E356" s="102" t="s">
        <v>22</v>
      </c>
      <c r="F356" s="227">
        <v>3.8330000000000002</v>
      </c>
      <c r="G356" s="228">
        <v>14340</v>
      </c>
      <c r="H356" s="222">
        <v>7623</v>
      </c>
      <c r="I356" s="222"/>
      <c r="J356" s="110" t="s">
        <v>27</v>
      </c>
      <c r="K356" s="273">
        <v>10</v>
      </c>
    </row>
    <row r="357" spans="1:12" ht="60" outlineLevel="4" x14ac:dyDescent="0.25">
      <c r="A357" s="279" t="s">
        <v>1611</v>
      </c>
      <c r="B357" s="109" t="s">
        <v>1612</v>
      </c>
      <c r="C357" s="102" t="s">
        <v>21</v>
      </c>
      <c r="D357" s="110" t="s">
        <v>1613</v>
      </c>
      <c r="E357" s="102" t="s">
        <v>22</v>
      </c>
      <c r="F357" s="227">
        <v>2.4984999999999999</v>
      </c>
      <c r="G357" s="228">
        <v>16692</v>
      </c>
      <c r="H357" s="222">
        <v>4969</v>
      </c>
      <c r="I357" s="222"/>
      <c r="J357" s="110" t="s">
        <v>27</v>
      </c>
      <c r="K357" s="273">
        <v>10</v>
      </c>
      <c r="L357" s="285" t="s">
        <v>2073</v>
      </c>
    </row>
    <row r="358" spans="1:12" ht="36" outlineLevel="4" x14ac:dyDescent="0.25">
      <c r="A358" s="279" t="s">
        <v>1614</v>
      </c>
      <c r="B358" s="109" t="s">
        <v>1615</v>
      </c>
      <c r="C358" s="102" t="s">
        <v>21</v>
      </c>
      <c r="D358" s="110" t="s">
        <v>1616</v>
      </c>
      <c r="E358" s="102" t="s">
        <v>22</v>
      </c>
      <c r="F358" s="227">
        <v>2.3319999999999999</v>
      </c>
      <c r="G358" s="228">
        <v>12060</v>
      </c>
      <c r="H358" s="222">
        <v>4638</v>
      </c>
      <c r="I358" s="222"/>
      <c r="J358" s="110" t="s">
        <v>27</v>
      </c>
      <c r="K358" s="273">
        <v>10</v>
      </c>
    </row>
    <row r="359" spans="1:12" ht="24" outlineLevel="4" x14ac:dyDescent="0.25">
      <c r="A359" s="279" t="s">
        <v>1567</v>
      </c>
      <c r="B359" s="109" t="s">
        <v>1568</v>
      </c>
      <c r="C359" s="102" t="s">
        <v>21</v>
      </c>
      <c r="D359" s="110" t="s">
        <v>1569</v>
      </c>
      <c r="E359" s="102" t="s">
        <v>22</v>
      </c>
      <c r="F359" s="227">
        <v>3.1655000000000002</v>
      </c>
      <c r="G359" s="228">
        <v>15579</v>
      </c>
      <c r="H359" s="222">
        <v>6295</v>
      </c>
      <c r="I359" s="222"/>
      <c r="J359" s="110" t="s">
        <v>27</v>
      </c>
      <c r="K359" s="273">
        <v>10</v>
      </c>
    </row>
    <row r="360" spans="1:12" ht="60" outlineLevel="4" x14ac:dyDescent="0.25">
      <c r="A360" s="279" t="s">
        <v>1552</v>
      </c>
      <c r="B360" s="109" t="s">
        <v>1553</v>
      </c>
      <c r="C360" s="102" t="s">
        <v>21</v>
      </c>
      <c r="D360" s="110" t="s">
        <v>1554</v>
      </c>
      <c r="E360" s="102" t="s">
        <v>22</v>
      </c>
      <c r="F360" s="227">
        <v>4.7910000000000004</v>
      </c>
      <c r="G360" s="228">
        <v>37680</v>
      </c>
      <c r="H360" s="222">
        <v>9528</v>
      </c>
      <c r="I360" s="222"/>
      <c r="J360" s="110" t="s">
        <v>27</v>
      </c>
      <c r="K360" s="273">
        <v>10</v>
      </c>
      <c r="L360" s="285" t="s">
        <v>2073</v>
      </c>
    </row>
    <row r="361" spans="1:12" ht="48" outlineLevel="4" x14ac:dyDescent="0.25">
      <c r="A361" s="279" t="s">
        <v>1570</v>
      </c>
      <c r="B361" s="109" t="s">
        <v>1571</v>
      </c>
      <c r="C361" s="102" t="s">
        <v>21</v>
      </c>
      <c r="D361" s="110" t="s">
        <v>1572</v>
      </c>
      <c r="E361" s="102" t="s">
        <v>22</v>
      </c>
      <c r="F361" s="227">
        <v>2.5</v>
      </c>
      <c r="G361" s="228">
        <v>8736</v>
      </c>
      <c r="H361" s="222">
        <v>4972</v>
      </c>
      <c r="I361" s="222"/>
      <c r="J361" s="110" t="s">
        <v>27</v>
      </c>
      <c r="K361" s="273">
        <v>10</v>
      </c>
    </row>
    <row r="362" spans="1:12" ht="60" outlineLevel="4" x14ac:dyDescent="0.25">
      <c r="A362" s="279" t="s">
        <v>1543</v>
      </c>
      <c r="B362" s="109" t="s">
        <v>1544</v>
      </c>
      <c r="C362" s="102" t="s">
        <v>21</v>
      </c>
      <c r="D362" s="110" t="s">
        <v>1545</v>
      </c>
      <c r="E362" s="102" t="s">
        <v>22</v>
      </c>
      <c r="F362" s="227">
        <v>4.7910000000000004</v>
      </c>
      <c r="G362" s="228">
        <v>21720</v>
      </c>
      <c r="H362" s="222">
        <v>9528</v>
      </c>
      <c r="I362" s="222"/>
      <c r="J362" s="110" t="s">
        <v>27</v>
      </c>
      <c r="K362" s="273">
        <v>10</v>
      </c>
    </row>
    <row r="363" spans="1:12" ht="48" outlineLevel="4" x14ac:dyDescent="0.25">
      <c r="A363" s="279" t="s">
        <v>1573</v>
      </c>
      <c r="B363" s="109" t="s">
        <v>1574</v>
      </c>
      <c r="C363" s="102" t="s">
        <v>21</v>
      </c>
      <c r="D363" s="110" t="s">
        <v>1575</v>
      </c>
      <c r="E363" s="102" t="s">
        <v>22</v>
      </c>
      <c r="F363" s="227">
        <v>2.8494999999999999</v>
      </c>
      <c r="G363" s="228">
        <v>16596</v>
      </c>
      <c r="H363" s="222">
        <v>5667</v>
      </c>
      <c r="I363" s="222"/>
      <c r="J363" s="110" t="s">
        <v>27</v>
      </c>
      <c r="K363" s="273">
        <v>10</v>
      </c>
    </row>
    <row r="364" spans="1:12" ht="48" outlineLevel="4" x14ac:dyDescent="0.25">
      <c r="A364" s="279" t="s">
        <v>1576</v>
      </c>
      <c r="B364" s="109" t="s">
        <v>1577</v>
      </c>
      <c r="C364" s="102" t="s">
        <v>21</v>
      </c>
      <c r="D364" s="110" t="s">
        <v>1578</v>
      </c>
      <c r="E364" s="102" t="s">
        <v>22</v>
      </c>
      <c r="F364" s="227">
        <v>2.3325</v>
      </c>
      <c r="G364" s="228">
        <v>12688</v>
      </c>
      <c r="H364" s="222">
        <v>4639</v>
      </c>
      <c r="I364" s="222"/>
      <c r="J364" s="110" t="s">
        <v>27</v>
      </c>
      <c r="K364" s="273">
        <v>10</v>
      </c>
    </row>
    <row r="365" spans="1:12" ht="36" outlineLevel="4" x14ac:dyDescent="0.25">
      <c r="A365" s="279" t="s">
        <v>1579</v>
      </c>
      <c r="B365" s="109" t="s">
        <v>1580</v>
      </c>
      <c r="C365" s="102" t="s">
        <v>21</v>
      </c>
      <c r="D365" s="110" t="s">
        <v>1581</v>
      </c>
      <c r="E365" s="102" t="s">
        <v>22</v>
      </c>
      <c r="F365" s="227">
        <v>2.1659999999999999</v>
      </c>
      <c r="G365" s="228">
        <v>9636</v>
      </c>
      <c r="H365" s="222">
        <v>4308</v>
      </c>
      <c r="I365" s="222"/>
      <c r="J365" s="110" t="s">
        <v>27</v>
      </c>
      <c r="K365" s="273">
        <v>10</v>
      </c>
    </row>
    <row r="366" spans="1:12" ht="24" outlineLevel="4" x14ac:dyDescent="0.25">
      <c r="A366" s="279" t="s">
        <v>1632</v>
      </c>
      <c r="B366" s="109" t="s">
        <v>1633</v>
      </c>
      <c r="C366" s="102" t="s">
        <v>21</v>
      </c>
      <c r="D366" s="110" t="s">
        <v>1634</v>
      </c>
      <c r="E366" s="102" t="s">
        <v>22</v>
      </c>
      <c r="F366" s="227">
        <v>2.9994999999999998</v>
      </c>
      <c r="G366" s="228">
        <v>20364</v>
      </c>
      <c r="H366" s="222">
        <v>5965</v>
      </c>
      <c r="I366" s="222"/>
      <c r="J366" s="110" t="s">
        <v>27</v>
      </c>
      <c r="K366" s="273">
        <v>10</v>
      </c>
    </row>
    <row r="367" spans="1:12" ht="60" outlineLevel="4" x14ac:dyDescent="0.25">
      <c r="A367" s="279" t="s">
        <v>1635</v>
      </c>
      <c r="B367" s="109" t="s">
        <v>1636</v>
      </c>
      <c r="C367" s="102" t="s">
        <v>21</v>
      </c>
      <c r="D367" s="110" t="s">
        <v>1637</v>
      </c>
      <c r="E367" s="102" t="s">
        <v>22</v>
      </c>
      <c r="F367" s="227">
        <v>3.8330000000000002</v>
      </c>
      <c r="G367" s="228">
        <v>12036</v>
      </c>
      <c r="H367" s="222">
        <v>7623</v>
      </c>
      <c r="I367" s="222"/>
      <c r="J367" s="110" t="s">
        <v>27</v>
      </c>
      <c r="K367" s="273">
        <v>10</v>
      </c>
    </row>
    <row r="368" spans="1:12" ht="36" outlineLevel="4" x14ac:dyDescent="0.25">
      <c r="A368" s="279" t="s">
        <v>1638</v>
      </c>
      <c r="B368" s="109" t="s">
        <v>1639</v>
      </c>
      <c r="C368" s="102" t="s">
        <v>21</v>
      </c>
      <c r="D368" s="110" t="s">
        <v>1640</v>
      </c>
      <c r="E368" s="102" t="s">
        <v>24</v>
      </c>
      <c r="F368" s="227">
        <v>0.66600000000000004</v>
      </c>
      <c r="G368" s="228">
        <v>4116</v>
      </c>
      <c r="H368" s="222">
        <v>1104</v>
      </c>
      <c r="I368" s="222"/>
      <c r="J368" s="110" t="s">
        <v>27</v>
      </c>
      <c r="K368" s="273">
        <v>10</v>
      </c>
      <c r="L368" s="285" t="s">
        <v>2073</v>
      </c>
    </row>
    <row r="369" spans="1:12" ht="36" outlineLevel="4" x14ac:dyDescent="0.25">
      <c r="A369" s="279" t="s">
        <v>1668</v>
      </c>
      <c r="B369" s="109" t="s">
        <v>1669</v>
      </c>
      <c r="C369" s="102" t="s">
        <v>21</v>
      </c>
      <c r="D369" s="110" t="s">
        <v>1670</v>
      </c>
      <c r="E369" s="102" t="s">
        <v>22</v>
      </c>
      <c r="F369" s="227">
        <v>2.6655000000000002</v>
      </c>
      <c r="G369" s="228">
        <v>12036</v>
      </c>
      <c r="H369" s="222">
        <v>5301</v>
      </c>
      <c r="I369" s="222"/>
      <c r="J369" s="110" t="s">
        <v>27</v>
      </c>
      <c r="K369" s="273">
        <v>10</v>
      </c>
      <c r="L369" s="285" t="s">
        <v>2073</v>
      </c>
    </row>
    <row r="370" spans="1:12" ht="36" outlineLevel="4" x14ac:dyDescent="0.25">
      <c r="A370" s="279" t="s">
        <v>1647</v>
      </c>
      <c r="B370" s="109" t="s">
        <v>1648</v>
      </c>
      <c r="C370" s="102" t="s">
        <v>21</v>
      </c>
      <c r="D370" s="110" t="s">
        <v>1649</v>
      </c>
      <c r="E370" s="102" t="s">
        <v>22</v>
      </c>
      <c r="F370" s="227">
        <v>5.9984999999999999</v>
      </c>
      <c r="G370" s="228">
        <v>41820</v>
      </c>
      <c r="H370" s="222">
        <v>11929</v>
      </c>
      <c r="I370" s="222"/>
      <c r="J370" s="110" t="s">
        <v>27</v>
      </c>
      <c r="K370" s="273">
        <v>10</v>
      </c>
    </row>
    <row r="371" spans="1:12" ht="48" outlineLevel="4" x14ac:dyDescent="0.25">
      <c r="A371" s="279" t="s">
        <v>1665</v>
      </c>
      <c r="B371" s="109" t="s">
        <v>1666</v>
      </c>
      <c r="C371" s="102" t="s">
        <v>21</v>
      </c>
      <c r="D371" s="110" t="s">
        <v>1667</v>
      </c>
      <c r="E371" s="102" t="s">
        <v>24</v>
      </c>
      <c r="F371" s="227">
        <v>1.665</v>
      </c>
      <c r="G371" s="228">
        <v>13116</v>
      </c>
      <c r="H371" s="222">
        <v>2759</v>
      </c>
      <c r="I371" s="222"/>
      <c r="J371" s="110" t="s">
        <v>27</v>
      </c>
      <c r="K371" s="273">
        <v>10</v>
      </c>
      <c r="L371" s="285" t="s">
        <v>2073</v>
      </c>
    </row>
    <row r="372" spans="1:12" ht="24" outlineLevel="4" x14ac:dyDescent="0.25">
      <c r="A372" s="279" t="s">
        <v>1656</v>
      </c>
      <c r="B372" s="109" t="s">
        <v>1657</v>
      </c>
      <c r="C372" s="102" t="s">
        <v>21</v>
      </c>
      <c r="D372" s="110" t="s">
        <v>1658</v>
      </c>
      <c r="E372" s="102" t="s">
        <v>24</v>
      </c>
      <c r="F372" s="227">
        <v>3.8330000000000002</v>
      </c>
      <c r="G372" s="228">
        <v>13056</v>
      </c>
      <c r="H372" s="222">
        <v>6352</v>
      </c>
      <c r="I372" s="222"/>
      <c r="J372" s="110" t="s">
        <v>27</v>
      </c>
      <c r="K372" s="273">
        <v>10</v>
      </c>
    </row>
    <row r="373" spans="1:12" ht="24" outlineLevel="4" x14ac:dyDescent="0.25">
      <c r="A373" s="279" t="s">
        <v>1549</v>
      </c>
      <c r="B373" s="109" t="s">
        <v>1550</v>
      </c>
      <c r="C373" s="102" t="s">
        <v>21</v>
      </c>
      <c r="D373" s="110" t="s">
        <v>1551</v>
      </c>
      <c r="E373" s="102" t="s">
        <v>22</v>
      </c>
      <c r="F373" s="227">
        <v>3.5659999999999998</v>
      </c>
      <c r="G373" s="228">
        <v>11736</v>
      </c>
      <c r="H373" s="222">
        <v>7092</v>
      </c>
      <c r="I373" s="222"/>
      <c r="J373" s="110" t="s">
        <v>27</v>
      </c>
      <c r="K373" s="273">
        <v>10</v>
      </c>
    </row>
    <row r="374" spans="1:12" ht="36" outlineLevel="4" x14ac:dyDescent="0.25">
      <c r="A374" s="279" t="s">
        <v>1659</v>
      </c>
      <c r="B374" s="109" t="s">
        <v>1660</v>
      </c>
      <c r="C374" s="102" t="s">
        <v>21</v>
      </c>
      <c r="D374" s="110" t="s">
        <v>1661</v>
      </c>
      <c r="E374" s="102" t="s">
        <v>23</v>
      </c>
      <c r="F374" s="227">
        <v>2.9329999999999998</v>
      </c>
      <c r="G374" s="228">
        <v>22524</v>
      </c>
      <c r="H374" s="222">
        <v>3889</v>
      </c>
      <c r="I374" s="222"/>
      <c r="J374" s="110" t="s">
        <v>27</v>
      </c>
      <c r="K374" s="273">
        <v>10</v>
      </c>
    </row>
    <row r="375" spans="1:12" ht="24" outlineLevel="4" x14ac:dyDescent="0.25">
      <c r="A375" s="279" t="s">
        <v>1546</v>
      </c>
      <c r="B375" s="109" t="s">
        <v>1547</v>
      </c>
      <c r="C375" s="102" t="s">
        <v>21</v>
      </c>
      <c r="D375" s="110" t="s">
        <v>1548</v>
      </c>
      <c r="E375" s="102" t="s">
        <v>24</v>
      </c>
      <c r="F375" s="227">
        <v>1.2490000000000001</v>
      </c>
      <c r="G375" s="228">
        <v>7656</v>
      </c>
      <c r="H375" s="222">
        <v>2070</v>
      </c>
      <c r="I375" s="222"/>
      <c r="J375" s="110" t="s">
        <v>27</v>
      </c>
      <c r="K375" s="273">
        <v>10</v>
      </c>
      <c r="L375" s="285" t="s">
        <v>2073</v>
      </c>
    </row>
    <row r="376" spans="1:12" ht="48" outlineLevel="4" x14ac:dyDescent="0.25">
      <c r="A376" s="279" t="s">
        <v>1558</v>
      </c>
      <c r="B376" s="109" t="s">
        <v>1559</v>
      </c>
      <c r="C376" s="102" t="s">
        <v>21</v>
      </c>
      <c r="D376" s="110" t="s">
        <v>1560</v>
      </c>
      <c r="E376" s="102" t="s">
        <v>22</v>
      </c>
      <c r="F376" s="227">
        <v>5.8330000000000002</v>
      </c>
      <c r="G376" s="228">
        <v>25656</v>
      </c>
      <c r="H376" s="222">
        <v>11600</v>
      </c>
      <c r="I376" s="222"/>
      <c r="J376" s="110" t="s">
        <v>27</v>
      </c>
      <c r="K376" s="273">
        <v>10</v>
      </c>
    </row>
    <row r="377" spans="1:12" ht="48.75" outlineLevel="4" thickBot="1" x14ac:dyDescent="0.3">
      <c r="A377" s="280" t="s">
        <v>1599</v>
      </c>
      <c r="B377" s="113" t="s">
        <v>1600</v>
      </c>
      <c r="C377" s="103" t="s">
        <v>21</v>
      </c>
      <c r="D377" s="114" t="s">
        <v>1601</v>
      </c>
      <c r="E377" s="103" t="s">
        <v>23</v>
      </c>
      <c r="F377" s="229">
        <v>0.5</v>
      </c>
      <c r="G377" s="230">
        <v>6540</v>
      </c>
      <c r="H377" s="224">
        <v>663</v>
      </c>
      <c r="I377" s="224"/>
      <c r="J377" s="114" t="s">
        <v>27</v>
      </c>
      <c r="K377" s="275">
        <v>10</v>
      </c>
    </row>
    <row r="378" spans="1:12" outlineLevel="3" x14ac:dyDescent="0.25">
      <c r="A378" s="117"/>
      <c r="B378" s="118"/>
      <c r="C378" s="29">
        <f>SUBTOTAL(3,C352:C377)</f>
        <v>26</v>
      </c>
      <c r="D378" s="40"/>
      <c r="E378" s="30"/>
      <c r="F378" s="119"/>
      <c r="G378" s="120"/>
      <c r="H378" s="43"/>
      <c r="I378" s="43"/>
      <c r="J378" s="43" t="s">
        <v>1969</v>
      </c>
      <c r="K378" s="44"/>
    </row>
    <row r="379" spans="1:12" ht="21" outlineLevel="2" thickBot="1" x14ac:dyDescent="0.3">
      <c r="A379" s="121"/>
      <c r="B379" s="122"/>
      <c r="C379" s="31"/>
      <c r="D379" s="46"/>
      <c r="E379" s="31"/>
      <c r="F379" s="123">
        <f>SUBTOTAL(9,F352:F377)</f>
        <v>74.165999999999997</v>
      </c>
      <c r="G379" s="124"/>
      <c r="H379" s="49">
        <f>SUBTOTAL(9,H352:H377)</f>
        <v>144658</v>
      </c>
      <c r="I379" s="49">
        <f>SUBTOTAL(9,I352:I377)</f>
        <v>124</v>
      </c>
      <c r="J379" s="49" t="s">
        <v>2026</v>
      </c>
      <c r="K379" s="50"/>
    </row>
    <row r="380" spans="1:12" ht="24" outlineLevel="4" x14ac:dyDescent="0.25">
      <c r="A380" s="264" t="s">
        <v>478</v>
      </c>
      <c r="B380" s="107" t="s">
        <v>481</v>
      </c>
      <c r="C380" s="32" t="s">
        <v>25</v>
      </c>
      <c r="D380" s="107" t="s">
        <v>483</v>
      </c>
      <c r="E380" s="32" t="s">
        <v>22</v>
      </c>
      <c r="F380" s="167">
        <v>0.33300000000000002</v>
      </c>
      <c r="G380" s="107">
        <v>4680</v>
      </c>
      <c r="H380" s="152">
        <v>796</v>
      </c>
      <c r="I380" s="152"/>
      <c r="J380" s="107" t="s">
        <v>30</v>
      </c>
      <c r="K380" s="276">
        <v>2</v>
      </c>
    </row>
    <row r="381" spans="1:12" ht="48" outlineLevel="4" x14ac:dyDescent="0.25">
      <c r="A381" s="272" t="s">
        <v>565</v>
      </c>
      <c r="B381" s="110" t="s">
        <v>566</v>
      </c>
      <c r="C381" s="104" t="s">
        <v>21</v>
      </c>
      <c r="D381" s="110" t="s">
        <v>567</v>
      </c>
      <c r="E381" s="104" t="s">
        <v>22</v>
      </c>
      <c r="F381" s="221">
        <v>5.2655000000000003</v>
      </c>
      <c r="G381" s="110">
        <v>21000</v>
      </c>
      <c r="H381" s="222">
        <v>15592</v>
      </c>
      <c r="I381" s="222"/>
      <c r="J381" s="110" t="s">
        <v>30</v>
      </c>
      <c r="K381" s="273">
        <v>3</v>
      </c>
    </row>
    <row r="382" spans="1:12" ht="36" outlineLevel="4" x14ac:dyDescent="0.25">
      <c r="A382" s="272" t="s">
        <v>572</v>
      </c>
      <c r="B382" s="110" t="s">
        <v>573</v>
      </c>
      <c r="C382" s="104" t="s">
        <v>21</v>
      </c>
      <c r="D382" s="110" t="s">
        <v>574</v>
      </c>
      <c r="E382" s="104" t="s">
        <v>23</v>
      </c>
      <c r="F382" s="221">
        <v>5.3330000000000002</v>
      </c>
      <c r="G382" s="110">
        <v>20000</v>
      </c>
      <c r="H382" s="222">
        <v>7896</v>
      </c>
      <c r="I382" s="222"/>
      <c r="J382" s="110" t="s">
        <v>30</v>
      </c>
      <c r="K382" s="273">
        <v>3</v>
      </c>
      <c r="L382" s="286"/>
    </row>
    <row r="383" spans="1:12" ht="60" outlineLevel="4" x14ac:dyDescent="0.25">
      <c r="A383" s="272" t="s">
        <v>702</v>
      </c>
      <c r="B383" s="139" t="s">
        <v>703</v>
      </c>
      <c r="C383" s="104" t="s">
        <v>21</v>
      </c>
      <c r="D383" s="110" t="s">
        <v>704</v>
      </c>
      <c r="E383" s="104" t="s">
        <v>24</v>
      </c>
      <c r="F383" s="221">
        <v>1.5</v>
      </c>
      <c r="G383" s="110">
        <v>17994</v>
      </c>
      <c r="H383" s="222">
        <v>5520</v>
      </c>
      <c r="I383" s="222"/>
      <c r="J383" s="110" t="s">
        <v>30</v>
      </c>
      <c r="K383" s="273">
        <v>4</v>
      </c>
      <c r="L383" s="286"/>
    </row>
    <row r="384" spans="1:12" ht="48" outlineLevel="4" x14ac:dyDescent="0.25">
      <c r="A384" s="272" t="s">
        <v>584</v>
      </c>
      <c r="B384" s="110" t="s">
        <v>585</v>
      </c>
      <c r="C384" s="104" t="s">
        <v>21</v>
      </c>
      <c r="D384" s="110" t="s">
        <v>586</v>
      </c>
      <c r="E384" s="104" t="s">
        <v>24</v>
      </c>
      <c r="F384" s="221">
        <v>5</v>
      </c>
      <c r="G384" s="110">
        <v>19560</v>
      </c>
      <c r="H384" s="222">
        <v>11105</v>
      </c>
      <c r="I384" s="222"/>
      <c r="J384" s="110" t="s">
        <v>30</v>
      </c>
      <c r="K384" s="273">
        <v>3</v>
      </c>
      <c r="L384" s="286"/>
    </row>
    <row r="385" spans="1:12" ht="36" outlineLevel="4" x14ac:dyDescent="0.25">
      <c r="A385" s="272" t="s">
        <v>764</v>
      </c>
      <c r="B385" s="139" t="s">
        <v>765</v>
      </c>
      <c r="C385" s="104" t="s">
        <v>21</v>
      </c>
      <c r="D385" s="110" t="s">
        <v>766</v>
      </c>
      <c r="E385" s="104" t="s">
        <v>22</v>
      </c>
      <c r="F385" s="221">
        <v>6.3330000000000002</v>
      </c>
      <c r="G385" s="110">
        <v>20820</v>
      </c>
      <c r="H385" s="222">
        <v>14824</v>
      </c>
      <c r="I385" s="222"/>
      <c r="J385" s="110" t="s">
        <v>30</v>
      </c>
      <c r="K385" s="273">
        <v>4</v>
      </c>
      <c r="L385" s="286"/>
    </row>
    <row r="386" spans="1:12" ht="48" outlineLevel="4" x14ac:dyDescent="0.25">
      <c r="A386" s="272" t="s">
        <v>596</v>
      </c>
      <c r="B386" s="110" t="s">
        <v>597</v>
      </c>
      <c r="C386" s="104" t="s">
        <v>21</v>
      </c>
      <c r="D386" s="110" t="s">
        <v>598</v>
      </c>
      <c r="E386" s="104" t="s">
        <v>24</v>
      </c>
      <c r="F386" s="221">
        <v>2.5</v>
      </c>
      <c r="G386" s="110">
        <v>9960</v>
      </c>
      <c r="H386" s="222">
        <v>5552</v>
      </c>
      <c r="I386" s="222"/>
      <c r="J386" s="110" t="s">
        <v>30</v>
      </c>
      <c r="K386" s="273">
        <v>3</v>
      </c>
      <c r="L386" s="286"/>
    </row>
    <row r="387" spans="1:12" ht="60" outlineLevel="4" x14ac:dyDescent="0.25">
      <c r="A387" s="272" t="s">
        <v>779</v>
      </c>
      <c r="B387" s="139" t="s">
        <v>780</v>
      </c>
      <c r="C387" s="104" t="s">
        <v>21</v>
      </c>
      <c r="D387" s="110" t="s">
        <v>781</v>
      </c>
      <c r="E387" s="104" t="s">
        <v>24</v>
      </c>
      <c r="F387" s="221">
        <v>1.5</v>
      </c>
      <c r="G387" s="110">
        <v>14880</v>
      </c>
      <c r="H387" s="222">
        <v>5753</v>
      </c>
      <c r="I387" s="222"/>
      <c r="J387" s="110" t="s">
        <v>30</v>
      </c>
      <c r="K387" s="273">
        <v>4</v>
      </c>
      <c r="L387" s="286"/>
    </row>
    <row r="388" spans="1:12" ht="36" outlineLevel="4" x14ac:dyDescent="0.25">
      <c r="A388" s="272" t="s">
        <v>608</v>
      </c>
      <c r="B388" s="110" t="s">
        <v>609</v>
      </c>
      <c r="C388" s="104" t="s">
        <v>21</v>
      </c>
      <c r="D388" s="110" t="s">
        <v>610</v>
      </c>
      <c r="E388" s="104" t="s">
        <v>24</v>
      </c>
      <c r="F388" s="221">
        <v>3.5</v>
      </c>
      <c r="G388" s="110">
        <v>11040</v>
      </c>
      <c r="H388" s="222">
        <v>7773</v>
      </c>
      <c r="I388" s="222"/>
      <c r="J388" s="110" t="s">
        <v>30</v>
      </c>
      <c r="K388" s="273">
        <v>3</v>
      </c>
      <c r="L388" s="286"/>
    </row>
    <row r="389" spans="1:12" ht="24" outlineLevel="4" x14ac:dyDescent="0.25">
      <c r="A389" s="272" t="s">
        <v>621</v>
      </c>
      <c r="B389" s="110" t="s">
        <v>622</v>
      </c>
      <c r="C389" s="104" t="s">
        <v>21</v>
      </c>
      <c r="D389" s="110" t="s">
        <v>623</v>
      </c>
      <c r="E389" s="104" t="s">
        <v>24</v>
      </c>
      <c r="F389" s="221">
        <v>8</v>
      </c>
      <c r="G389" s="110">
        <v>19080</v>
      </c>
      <c r="H389" s="222">
        <v>17768</v>
      </c>
      <c r="I389" s="222"/>
      <c r="J389" s="110" t="s">
        <v>30</v>
      </c>
      <c r="K389" s="273">
        <v>3</v>
      </c>
      <c r="L389" s="286"/>
    </row>
    <row r="390" spans="1:12" ht="24" outlineLevel="4" x14ac:dyDescent="0.25">
      <c r="A390" s="272" t="s">
        <v>624</v>
      </c>
      <c r="B390" s="110" t="s">
        <v>625</v>
      </c>
      <c r="C390" s="104" t="s">
        <v>21</v>
      </c>
      <c r="D390" s="110" t="s">
        <v>626</v>
      </c>
      <c r="E390" s="104" t="s">
        <v>24</v>
      </c>
      <c r="F390" s="221">
        <v>3</v>
      </c>
      <c r="G390" s="110">
        <v>13980</v>
      </c>
      <c r="H390" s="222">
        <v>6663</v>
      </c>
      <c r="I390" s="222"/>
      <c r="J390" s="110" t="s">
        <v>30</v>
      </c>
      <c r="K390" s="273">
        <v>3</v>
      </c>
      <c r="L390" s="286"/>
    </row>
    <row r="391" spans="1:12" ht="60" outlineLevel="4" x14ac:dyDescent="0.25">
      <c r="A391" s="272" t="s">
        <v>916</v>
      </c>
      <c r="B391" s="139" t="s">
        <v>917</v>
      </c>
      <c r="C391" s="104" t="s">
        <v>21</v>
      </c>
      <c r="D391" s="110" t="s">
        <v>918</v>
      </c>
      <c r="E391" s="104" t="s">
        <v>24</v>
      </c>
      <c r="F391" s="221">
        <v>3.8330000000000002</v>
      </c>
      <c r="G391" s="110">
        <v>14520</v>
      </c>
      <c r="H391" s="222">
        <v>8436</v>
      </c>
      <c r="I391" s="222"/>
      <c r="J391" s="110" t="s">
        <v>30</v>
      </c>
      <c r="K391" s="273">
        <v>4</v>
      </c>
      <c r="L391" s="286"/>
    </row>
    <row r="392" spans="1:12" ht="36" outlineLevel="4" x14ac:dyDescent="0.25">
      <c r="A392" s="272" t="s">
        <v>636</v>
      </c>
      <c r="B392" s="110" t="s">
        <v>637</v>
      </c>
      <c r="C392" s="104" t="s">
        <v>21</v>
      </c>
      <c r="D392" s="110" t="s">
        <v>638</v>
      </c>
      <c r="E392" s="104" t="s">
        <v>22</v>
      </c>
      <c r="F392" s="221">
        <v>10.015499999999999</v>
      </c>
      <c r="G392" s="110">
        <v>30000</v>
      </c>
      <c r="H392" s="222">
        <v>29659</v>
      </c>
      <c r="I392" s="222"/>
      <c r="J392" s="110" t="s">
        <v>30</v>
      </c>
      <c r="K392" s="273">
        <v>3</v>
      </c>
      <c r="L392" s="286"/>
    </row>
    <row r="393" spans="1:12" ht="48" outlineLevel="4" x14ac:dyDescent="0.25">
      <c r="A393" s="272" t="s">
        <v>931</v>
      </c>
      <c r="B393" s="139" t="s">
        <v>932</v>
      </c>
      <c r="C393" s="104" t="s">
        <v>21</v>
      </c>
      <c r="D393" s="110" t="s">
        <v>933</v>
      </c>
      <c r="E393" s="104" t="s">
        <v>23</v>
      </c>
      <c r="F393" s="221">
        <v>3</v>
      </c>
      <c r="G393" s="110">
        <v>16200</v>
      </c>
      <c r="H393" s="222">
        <v>5262</v>
      </c>
      <c r="I393" s="222"/>
      <c r="J393" s="110" t="s">
        <v>30</v>
      </c>
      <c r="K393" s="273">
        <v>4</v>
      </c>
      <c r="L393" s="286"/>
    </row>
    <row r="394" spans="1:12" ht="24" outlineLevel="4" x14ac:dyDescent="0.25">
      <c r="A394" s="272" t="s">
        <v>642</v>
      </c>
      <c r="B394" s="110" t="s">
        <v>643</v>
      </c>
      <c r="C394" s="104" t="s">
        <v>21</v>
      </c>
      <c r="D394" s="110" t="s">
        <v>644</v>
      </c>
      <c r="E394" s="104" t="s">
        <v>24</v>
      </c>
      <c r="F394" s="221">
        <v>5.5</v>
      </c>
      <c r="G394" s="110">
        <v>30000</v>
      </c>
      <c r="H394" s="222">
        <v>12215</v>
      </c>
      <c r="I394" s="222"/>
      <c r="J394" s="110" t="s">
        <v>30</v>
      </c>
      <c r="K394" s="273">
        <v>3</v>
      </c>
      <c r="L394" s="286"/>
    </row>
    <row r="395" spans="1:12" ht="36" outlineLevel="4" x14ac:dyDescent="0.25">
      <c r="A395" s="272" t="s">
        <v>1135</v>
      </c>
      <c r="B395" s="110" t="s">
        <v>1136</v>
      </c>
      <c r="C395" s="104" t="s">
        <v>21</v>
      </c>
      <c r="D395" s="110" t="s">
        <v>1137</v>
      </c>
      <c r="E395" s="104" t="s">
        <v>24</v>
      </c>
      <c r="F395" s="221">
        <v>8</v>
      </c>
      <c r="G395" s="110">
        <v>24000</v>
      </c>
      <c r="H395" s="222">
        <v>18395</v>
      </c>
      <c r="I395" s="222"/>
      <c r="J395" s="110" t="s">
        <v>30</v>
      </c>
      <c r="K395" s="273">
        <v>8</v>
      </c>
      <c r="L395" s="286"/>
    </row>
    <row r="396" spans="1:12" ht="36" outlineLevel="4" x14ac:dyDescent="0.25">
      <c r="A396" s="272" t="s">
        <v>952</v>
      </c>
      <c r="B396" s="139" t="s">
        <v>953</v>
      </c>
      <c r="C396" s="104" t="s">
        <v>21</v>
      </c>
      <c r="D396" s="110" t="s">
        <v>954</v>
      </c>
      <c r="E396" s="104" t="s">
        <v>23</v>
      </c>
      <c r="F396" s="221">
        <v>4.5</v>
      </c>
      <c r="G396" s="110">
        <v>13308</v>
      </c>
      <c r="H396" s="222">
        <v>6748</v>
      </c>
      <c r="I396" s="222"/>
      <c r="J396" s="110" t="s">
        <v>30</v>
      </c>
      <c r="K396" s="273">
        <v>4</v>
      </c>
      <c r="L396" s="286"/>
    </row>
    <row r="397" spans="1:12" ht="48" outlineLevel="4" x14ac:dyDescent="0.25">
      <c r="A397" s="272" t="s">
        <v>657</v>
      </c>
      <c r="B397" s="110" t="s">
        <v>658</v>
      </c>
      <c r="C397" s="104" t="s">
        <v>21</v>
      </c>
      <c r="D397" s="110" t="s">
        <v>659</v>
      </c>
      <c r="E397" s="104" t="s">
        <v>22</v>
      </c>
      <c r="F397" s="221">
        <v>8.3330000000000002</v>
      </c>
      <c r="G397" s="110">
        <v>36240</v>
      </c>
      <c r="H397" s="222">
        <v>24676</v>
      </c>
      <c r="I397" s="222"/>
      <c r="J397" s="110" t="s">
        <v>30</v>
      </c>
      <c r="K397" s="273">
        <v>3</v>
      </c>
      <c r="L397" s="286"/>
    </row>
    <row r="398" spans="1:12" ht="84" outlineLevel="4" x14ac:dyDescent="0.25">
      <c r="A398" s="272" t="s">
        <v>660</v>
      </c>
      <c r="B398" s="110" t="s">
        <v>661</v>
      </c>
      <c r="C398" s="104" t="s">
        <v>21</v>
      </c>
      <c r="D398" s="110" t="s">
        <v>662</v>
      </c>
      <c r="E398" s="104" t="s">
        <v>24</v>
      </c>
      <c r="F398" s="221">
        <v>4.6825000000000001</v>
      </c>
      <c r="G398" s="110">
        <v>20400</v>
      </c>
      <c r="H398" s="222">
        <v>10400</v>
      </c>
      <c r="I398" s="222"/>
      <c r="J398" s="110" t="s">
        <v>30</v>
      </c>
      <c r="K398" s="273">
        <v>3</v>
      </c>
      <c r="L398" s="286"/>
    </row>
    <row r="399" spans="1:12" ht="24.75" outlineLevel="4" thickBot="1" x14ac:dyDescent="0.3">
      <c r="A399" s="274" t="s">
        <v>663</v>
      </c>
      <c r="B399" s="114" t="s">
        <v>664</v>
      </c>
      <c r="C399" s="105" t="s">
        <v>21</v>
      </c>
      <c r="D399" s="114" t="s">
        <v>665</v>
      </c>
      <c r="E399" s="105" t="s">
        <v>24</v>
      </c>
      <c r="F399" s="223">
        <v>7</v>
      </c>
      <c r="G399" s="114">
        <v>26412</v>
      </c>
      <c r="H399" s="224">
        <v>15547</v>
      </c>
      <c r="I399" s="224"/>
      <c r="J399" s="114" t="s">
        <v>30</v>
      </c>
      <c r="K399" s="275">
        <v>3</v>
      </c>
      <c r="L399" s="286"/>
    </row>
    <row r="400" spans="1:12" outlineLevel="3" x14ac:dyDescent="0.25">
      <c r="A400" s="142"/>
      <c r="B400" s="143"/>
      <c r="C400" s="33">
        <f>SUBTOTAL(3,C380:C399)</f>
        <v>20</v>
      </c>
      <c r="D400" s="143"/>
      <c r="E400" s="33"/>
      <c r="F400" s="154"/>
      <c r="G400" s="143"/>
      <c r="H400" s="145"/>
      <c r="I400" s="145"/>
      <c r="J400" s="145" t="s">
        <v>1970</v>
      </c>
      <c r="K400" s="146"/>
      <c r="L400" s="286"/>
    </row>
    <row r="401" spans="1:13" ht="21" outlineLevel="2" thickBot="1" x14ac:dyDescent="0.3">
      <c r="A401" s="147"/>
      <c r="B401" s="148"/>
      <c r="C401" s="34"/>
      <c r="D401" s="148"/>
      <c r="E401" s="34"/>
      <c r="F401" s="155">
        <f>SUBTOTAL(9,F380:F399)</f>
        <v>97.128500000000003</v>
      </c>
      <c r="G401" s="148"/>
      <c r="H401" s="150">
        <f>SUBTOTAL(9,H380:H399)</f>
        <v>230580</v>
      </c>
      <c r="I401" s="150">
        <f>SUBTOTAL(9,I380:I399)</f>
        <v>0</v>
      </c>
      <c r="J401" s="150" t="s">
        <v>2027</v>
      </c>
      <c r="K401" s="151"/>
      <c r="L401" s="286"/>
    </row>
    <row r="402" spans="1:13" ht="48" outlineLevel="4" x14ac:dyDescent="0.25">
      <c r="A402" s="281" t="s">
        <v>1876</v>
      </c>
      <c r="B402" s="233" t="s">
        <v>1877</v>
      </c>
      <c r="C402" s="234" t="s">
        <v>25</v>
      </c>
      <c r="D402" s="233" t="s">
        <v>1878</v>
      </c>
      <c r="E402" s="234" t="s">
        <v>24</v>
      </c>
      <c r="F402" s="235">
        <v>0.33300000000000002</v>
      </c>
      <c r="G402" s="236">
        <v>800</v>
      </c>
      <c r="H402" s="237">
        <v>556</v>
      </c>
      <c r="I402" s="237"/>
      <c r="J402" s="233" t="s">
        <v>1764</v>
      </c>
      <c r="K402" s="276">
        <v>12</v>
      </c>
      <c r="L402" s="286"/>
    </row>
    <row r="403" spans="1:13" ht="48" outlineLevel="4" x14ac:dyDescent="0.25">
      <c r="A403" s="282" t="s">
        <v>1882</v>
      </c>
      <c r="B403" s="238" t="s">
        <v>1883</v>
      </c>
      <c r="C403" s="239" t="s">
        <v>25</v>
      </c>
      <c r="D403" s="238" t="s">
        <v>1884</v>
      </c>
      <c r="E403" s="239" t="s">
        <v>22</v>
      </c>
      <c r="F403" s="240">
        <v>0.5</v>
      </c>
      <c r="G403" s="241">
        <v>1956</v>
      </c>
      <c r="H403" s="242">
        <v>1080</v>
      </c>
      <c r="I403" s="242"/>
      <c r="J403" s="238" t="s">
        <v>1764</v>
      </c>
      <c r="K403" s="278">
        <v>12</v>
      </c>
      <c r="L403" s="286"/>
    </row>
    <row r="404" spans="1:13" ht="36" outlineLevel="4" x14ac:dyDescent="0.25">
      <c r="A404" s="282" t="s">
        <v>1879</v>
      </c>
      <c r="B404" s="238" t="s">
        <v>1880</v>
      </c>
      <c r="C404" s="239" t="s">
        <v>25</v>
      </c>
      <c r="D404" s="238" t="s">
        <v>1881</v>
      </c>
      <c r="E404" s="239" t="s">
        <v>24</v>
      </c>
      <c r="F404" s="240">
        <v>1.5</v>
      </c>
      <c r="G404" s="241">
        <v>3240</v>
      </c>
      <c r="H404" s="242">
        <v>2507</v>
      </c>
      <c r="I404" s="242"/>
      <c r="J404" s="238" t="s">
        <v>1764</v>
      </c>
      <c r="K404" s="278">
        <v>12</v>
      </c>
      <c r="L404" s="286"/>
    </row>
    <row r="405" spans="1:13" ht="24" outlineLevel="4" x14ac:dyDescent="0.25">
      <c r="A405" s="283" t="s">
        <v>1831</v>
      </c>
      <c r="B405" s="212" t="s">
        <v>1832</v>
      </c>
      <c r="C405" s="213" t="s">
        <v>21</v>
      </c>
      <c r="D405" s="212" t="s">
        <v>1833</v>
      </c>
      <c r="E405" s="213" t="s">
        <v>24</v>
      </c>
      <c r="F405" s="243">
        <v>4.3334999999999999</v>
      </c>
      <c r="G405" s="244">
        <v>6000</v>
      </c>
      <c r="H405" s="245">
        <v>6000</v>
      </c>
      <c r="I405" s="245"/>
      <c r="J405" s="212" t="s">
        <v>1764</v>
      </c>
      <c r="K405" s="273">
        <v>12</v>
      </c>
      <c r="L405" s="286"/>
    </row>
    <row r="406" spans="1:13" ht="60" outlineLevel="4" x14ac:dyDescent="0.25">
      <c r="A406" s="283" t="s">
        <v>1834</v>
      </c>
      <c r="B406" s="212" t="s">
        <v>1835</v>
      </c>
      <c r="C406" s="213" t="s">
        <v>21</v>
      </c>
      <c r="D406" s="212" t="s">
        <v>1836</v>
      </c>
      <c r="E406" s="213" t="s">
        <v>22</v>
      </c>
      <c r="F406" s="243">
        <v>15.5</v>
      </c>
      <c r="G406" s="244">
        <v>44580</v>
      </c>
      <c r="H406" s="245">
        <v>27627</v>
      </c>
      <c r="I406" s="245"/>
      <c r="J406" s="212" t="s">
        <v>1764</v>
      </c>
      <c r="K406" s="273">
        <v>12</v>
      </c>
      <c r="L406" s="286"/>
    </row>
    <row r="407" spans="1:13" ht="24" outlineLevel="4" x14ac:dyDescent="0.25">
      <c r="A407" s="283" t="s">
        <v>1855</v>
      </c>
      <c r="B407" s="212" t="s">
        <v>1856</v>
      </c>
      <c r="C407" s="213" t="s">
        <v>21</v>
      </c>
      <c r="D407" s="212" t="s">
        <v>1857</v>
      </c>
      <c r="E407" s="213" t="s">
        <v>22</v>
      </c>
      <c r="F407" s="243">
        <v>6.65</v>
      </c>
      <c r="G407" s="244">
        <v>12780</v>
      </c>
      <c r="H407" s="245">
        <v>11854</v>
      </c>
      <c r="I407" s="245"/>
      <c r="J407" s="212" t="s">
        <v>1764</v>
      </c>
      <c r="K407" s="273">
        <v>12</v>
      </c>
      <c r="L407" s="286"/>
    </row>
    <row r="408" spans="1:13" ht="24" outlineLevel="4" x14ac:dyDescent="0.25">
      <c r="A408" s="283" t="s">
        <v>1762</v>
      </c>
      <c r="B408" s="212" t="s">
        <v>1763</v>
      </c>
      <c r="C408" s="213" t="s">
        <v>21</v>
      </c>
      <c r="D408" s="212" t="s">
        <v>1765</v>
      </c>
      <c r="E408" s="213" t="s">
        <v>24</v>
      </c>
      <c r="F408" s="243">
        <v>1.25</v>
      </c>
      <c r="G408" s="244">
        <v>15912</v>
      </c>
      <c r="H408" s="245">
        <v>1735</v>
      </c>
      <c r="I408" s="245"/>
      <c r="J408" s="212" t="s">
        <v>1764</v>
      </c>
      <c r="K408" s="273">
        <v>12</v>
      </c>
      <c r="L408" s="286"/>
    </row>
    <row r="409" spans="1:13" ht="36" outlineLevel="4" x14ac:dyDescent="0.25">
      <c r="A409" s="283" t="s">
        <v>1861</v>
      </c>
      <c r="B409" s="212" t="s">
        <v>1862</v>
      </c>
      <c r="C409" s="213" t="s">
        <v>21</v>
      </c>
      <c r="D409" s="212" t="s">
        <v>1863</v>
      </c>
      <c r="E409" s="213" t="s">
        <v>22</v>
      </c>
      <c r="F409" s="243">
        <v>1.5</v>
      </c>
      <c r="G409" s="244">
        <v>6960</v>
      </c>
      <c r="H409" s="245">
        <v>2675</v>
      </c>
      <c r="I409" s="245"/>
      <c r="J409" s="212" t="s">
        <v>1764</v>
      </c>
      <c r="K409" s="273">
        <v>12</v>
      </c>
      <c r="L409" s="286"/>
    </row>
    <row r="410" spans="1:13" ht="48" outlineLevel="4" x14ac:dyDescent="0.25">
      <c r="A410" s="283" t="s">
        <v>1794</v>
      </c>
      <c r="B410" s="212" t="s">
        <v>1795</v>
      </c>
      <c r="C410" s="213" t="s">
        <v>21</v>
      </c>
      <c r="D410" s="212" t="s">
        <v>1796</v>
      </c>
      <c r="E410" s="213" t="s">
        <v>24</v>
      </c>
      <c r="F410" s="243">
        <v>2</v>
      </c>
      <c r="G410" s="244">
        <v>7440</v>
      </c>
      <c r="H410" s="245">
        <v>2775</v>
      </c>
      <c r="I410" s="245"/>
      <c r="J410" s="212" t="s">
        <v>1764</v>
      </c>
      <c r="K410" s="273">
        <v>12</v>
      </c>
      <c r="L410" s="286"/>
    </row>
    <row r="411" spans="1:13" ht="36" outlineLevel="4" x14ac:dyDescent="0.25">
      <c r="A411" s="283" t="s">
        <v>1797</v>
      </c>
      <c r="B411" s="212" t="s">
        <v>1798</v>
      </c>
      <c r="C411" s="213" t="s">
        <v>21</v>
      </c>
      <c r="D411" s="212" t="s">
        <v>1799</v>
      </c>
      <c r="E411" s="213" t="s">
        <v>22</v>
      </c>
      <c r="F411" s="243">
        <v>2</v>
      </c>
      <c r="G411" s="244">
        <v>4800</v>
      </c>
      <c r="H411" s="245">
        <v>3567</v>
      </c>
      <c r="I411" s="245"/>
      <c r="J411" s="212" t="s">
        <v>1764</v>
      </c>
      <c r="K411" s="273">
        <v>12</v>
      </c>
      <c r="L411" s="286"/>
    </row>
    <row r="412" spans="1:13" ht="36.75" outlineLevel="4" thickBot="1" x14ac:dyDescent="0.3">
      <c r="A412" s="284" t="s">
        <v>1800</v>
      </c>
      <c r="B412" s="216" t="s">
        <v>1801</v>
      </c>
      <c r="C412" s="217" t="s">
        <v>21</v>
      </c>
      <c r="D412" s="216" t="s">
        <v>1802</v>
      </c>
      <c r="E412" s="217" t="s">
        <v>22</v>
      </c>
      <c r="F412" s="246">
        <v>8.4</v>
      </c>
      <c r="G412" s="247">
        <v>12540</v>
      </c>
      <c r="H412" s="248">
        <v>12540</v>
      </c>
      <c r="I412" s="248">
        <v>2431</v>
      </c>
      <c r="J412" s="216" t="s">
        <v>1764</v>
      </c>
      <c r="K412" s="275">
        <v>12</v>
      </c>
      <c r="L412" s="286" t="s">
        <v>2073</v>
      </c>
    </row>
    <row r="413" spans="1:13" outlineLevel="3" x14ac:dyDescent="0.25">
      <c r="A413" s="63"/>
      <c r="B413" s="64"/>
      <c r="C413" s="54">
        <f>SUBTOTAL(3,C402:C412)</f>
        <v>11</v>
      </c>
      <c r="D413" s="64"/>
      <c r="E413" s="54"/>
      <c r="F413" s="65"/>
      <c r="G413" s="66"/>
      <c r="H413" s="67"/>
      <c r="I413" s="67"/>
      <c r="J413" s="68" t="s">
        <v>1971</v>
      </c>
      <c r="K413" s="44"/>
      <c r="L413" s="286"/>
    </row>
    <row r="414" spans="1:13" ht="21" outlineLevel="2" thickBot="1" x14ac:dyDescent="0.3">
      <c r="A414" s="69"/>
      <c r="B414" s="70"/>
      <c r="C414" s="55"/>
      <c r="D414" s="70"/>
      <c r="E414" s="55"/>
      <c r="F414" s="71">
        <f>SUBTOTAL(9,F402:F412)</f>
        <v>43.966499999999996</v>
      </c>
      <c r="G414" s="72"/>
      <c r="H414" s="73">
        <f>SUBTOTAL(9,H402:H412)</f>
        <v>72916</v>
      </c>
      <c r="I414" s="73">
        <f>SUBTOTAL(9,I402:I412)</f>
        <v>2431</v>
      </c>
      <c r="J414" s="74" t="s">
        <v>2028</v>
      </c>
      <c r="K414" s="50"/>
      <c r="L414" s="286"/>
      <c r="M414" s="231"/>
    </row>
    <row r="415" spans="1:13" ht="24" outlineLevel="4" x14ac:dyDescent="0.25">
      <c r="A415" s="264" t="s">
        <v>64</v>
      </c>
      <c r="B415" s="107" t="s">
        <v>447</v>
      </c>
      <c r="C415" s="32" t="s">
        <v>25</v>
      </c>
      <c r="D415" s="107" t="s">
        <v>65</v>
      </c>
      <c r="E415" s="32" t="s">
        <v>22</v>
      </c>
      <c r="F415" s="167">
        <v>1</v>
      </c>
      <c r="G415" s="107">
        <v>3000</v>
      </c>
      <c r="H415" s="152">
        <v>2216</v>
      </c>
      <c r="I415" s="152"/>
      <c r="J415" s="107" t="s">
        <v>129</v>
      </c>
      <c r="K415" s="276">
        <v>1</v>
      </c>
      <c r="L415" s="286"/>
    </row>
    <row r="416" spans="1:13" ht="36" outlineLevel="4" x14ac:dyDescent="0.25">
      <c r="A416" s="272" t="s">
        <v>426</v>
      </c>
      <c r="B416" s="110" t="s">
        <v>434</v>
      </c>
      <c r="C416" s="104" t="s">
        <v>21</v>
      </c>
      <c r="D416" s="110" t="s">
        <v>430</v>
      </c>
      <c r="E416" s="104" t="s">
        <v>24</v>
      </c>
      <c r="F416" s="221">
        <v>2</v>
      </c>
      <c r="G416" s="110">
        <v>12000</v>
      </c>
      <c r="H416" s="222">
        <v>3846</v>
      </c>
      <c r="I416" s="222"/>
      <c r="J416" s="110" t="s">
        <v>129</v>
      </c>
      <c r="K416" s="273">
        <v>1</v>
      </c>
      <c r="L416" s="286"/>
    </row>
    <row r="417" spans="1:12" ht="24" outlineLevel="4" x14ac:dyDescent="0.25">
      <c r="A417" s="272" t="s">
        <v>58</v>
      </c>
      <c r="B417" s="110" t="s">
        <v>59</v>
      </c>
      <c r="C417" s="104" t="s">
        <v>21</v>
      </c>
      <c r="D417" s="110" t="s">
        <v>60</v>
      </c>
      <c r="E417" s="104" t="s">
        <v>22</v>
      </c>
      <c r="F417" s="221">
        <v>4</v>
      </c>
      <c r="G417" s="110">
        <v>9000</v>
      </c>
      <c r="H417" s="222">
        <v>9000</v>
      </c>
      <c r="I417" s="222">
        <v>615</v>
      </c>
      <c r="J417" s="110" t="s">
        <v>129</v>
      </c>
      <c r="K417" s="273">
        <v>1</v>
      </c>
      <c r="L417" s="286"/>
    </row>
    <row r="418" spans="1:12" ht="36" outlineLevel="4" x14ac:dyDescent="0.25">
      <c r="A418" s="272" t="s">
        <v>46</v>
      </c>
      <c r="B418" s="110" t="s">
        <v>47</v>
      </c>
      <c r="C418" s="104" t="s">
        <v>21</v>
      </c>
      <c r="D418" s="110" t="s">
        <v>48</v>
      </c>
      <c r="E418" s="104" t="s">
        <v>22</v>
      </c>
      <c r="F418" s="221">
        <v>3.7265000000000001</v>
      </c>
      <c r="G418" s="110">
        <v>12180</v>
      </c>
      <c r="H418" s="222">
        <v>8958</v>
      </c>
      <c r="I418" s="222"/>
      <c r="J418" s="110" t="s">
        <v>129</v>
      </c>
      <c r="K418" s="273">
        <v>1</v>
      </c>
      <c r="L418" s="286"/>
    </row>
    <row r="419" spans="1:12" ht="36" outlineLevel="4" x14ac:dyDescent="0.25">
      <c r="A419" s="272" t="s">
        <v>427</v>
      </c>
      <c r="B419" s="110" t="s">
        <v>38</v>
      </c>
      <c r="C419" s="104" t="s">
        <v>21</v>
      </c>
      <c r="D419" s="110" t="s">
        <v>431</v>
      </c>
      <c r="E419" s="104" t="s">
        <v>24</v>
      </c>
      <c r="F419" s="221">
        <v>1</v>
      </c>
      <c r="G419" s="110">
        <v>4200</v>
      </c>
      <c r="H419" s="222">
        <v>1924</v>
      </c>
      <c r="I419" s="222"/>
      <c r="J419" s="110" t="s">
        <v>129</v>
      </c>
      <c r="K419" s="273">
        <v>1</v>
      </c>
      <c r="L419" s="286"/>
    </row>
    <row r="420" spans="1:12" ht="24" outlineLevel="4" x14ac:dyDescent="0.25">
      <c r="A420" s="272" t="s">
        <v>39</v>
      </c>
      <c r="B420" s="110" t="s">
        <v>40</v>
      </c>
      <c r="C420" s="104" t="s">
        <v>21</v>
      </c>
      <c r="D420" s="110" t="s">
        <v>41</v>
      </c>
      <c r="E420" s="104" t="s">
        <v>24</v>
      </c>
      <c r="F420" s="221">
        <v>3.0535000000000001</v>
      </c>
      <c r="G420" s="110">
        <v>12000</v>
      </c>
      <c r="H420" s="222">
        <v>5872</v>
      </c>
      <c r="I420" s="222"/>
      <c r="J420" s="110" t="s">
        <v>129</v>
      </c>
      <c r="K420" s="273">
        <v>1</v>
      </c>
      <c r="L420" s="286"/>
    </row>
    <row r="421" spans="1:12" ht="36" outlineLevel="4" x14ac:dyDescent="0.25">
      <c r="A421" s="272" t="s">
        <v>49</v>
      </c>
      <c r="B421" s="110" t="s">
        <v>50</v>
      </c>
      <c r="C421" s="104" t="s">
        <v>21</v>
      </c>
      <c r="D421" s="110" t="s">
        <v>51</v>
      </c>
      <c r="E421" s="104" t="s">
        <v>24</v>
      </c>
      <c r="F421" s="221">
        <v>4</v>
      </c>
      <c r="G421" s="110">
        <v>12000</v>
      </c>
      <c r="H421" s="222">
        <v>7692</v>
      </c>
      <c r="I421" s="222"/>
      <c r="J421" s="110" t="s">
        <v>129</v>
      </c>
      <c r="K421" s="273">
        <v>1</v>
      </c>
      <c r="L421" s="286"/>
    </row>
    <row r="422" spans="1:12" ht="24" outlineLevel="4" x14ac:dyDescent="0.25">
      <c r="A422" s="272" t="s">
        <v>61</v>
      </c>
      <c r="B422" s="110" t="s">
        <v>62</v>
      </c>
      <c r="C422" s="104" t="s">
        <v>21</v>
      </c>
      <c r="D422" s="110" t="s">
        <v>63</v>
      </c>
      <c r="E422" s="104" t="s">
        <v>24</v>
      </c>
      <c r="F422" s="221">
        <v>1</v>
      </c>
      <c r="G422" s="110">
        <v>3240</v>
      </c>
      <c r="H422" s="222">
        <v>1924</v>
      </c>
      <c r="I422" s="222"/>
      <c r="J422" s="110" t="s">
        <v>129</v>
      </c>
      <c r="K422" s="273">
        <v>1</v>
      </c>
      <c r="L422" s="286"/>
    </row>
    <row r="423" spans="1:12" outlineLevel="4" x14ac:dyDescent="0.25">
      <c r="A423" s="272" t="s">
        <v>42</v>
      </c>
      <c r="B423" s="110" t="s">
        <v>43</v>
      </c>
      <c r="C423" s="104" t="s">
        <v>21</v>
      </c>
      <c r="D423" s="110" t="s">
        <v>44</v>
      </c>
      <c r="E423" s="104" t="s">
        <v>24</v>
      </c>
      <c r="F423" s="221">
        <v>4.0635000000000003</v>
      </c>
      <c r="G423" s="110">
        <v>8520</v>
      </c>
      <c r="H423" s="222">
        <v>7815</v>
      </c>
      <c r="I423" s="222"/>
      <c r="J423" s="110" t="s">
        <v>129</v>
      </c>
      <c r="K423" s="273">
        <v>1</v>
      </c>
      <c r="L423" s="286"/>
    </row>
    <row r="424" spans="1:12" ht="36" outlineLevel="4" x14ac:dyDescent="0.25">
      <c r="A424" s="272" t="s">
        <v>52</v>
      </c>
      <c r="B424" s="110" t="s">
        <v>53</v>
      </c>
      <c r="C424" s="104" t="s">
        <v>21</v>
      </c>
      <c r="D424" s="110" t="s">
        <v>54</v>
      </c>
      <c r="E424" s="104" t="s">
        <v>22</v>
      </c>
      <c r="F424" s="221">
        <v>3.7915000000000001</v>
      </c>
      <c r="G424" s="110">
        <v>16800</v>
      </c>
      <c r="H424" s="222">
        <v>9114</v>
      </c>
      <c r="I424" s="222"/>
      <c r="J424" s="110" t="s">
        <v>129</v>
      </c>
      <c r="K424" s="273">
        <v>1</v>
      </c>
      <c r="L424" s="286"/>
    </row>
    <row r="425" spans="1:12" ht="24" outlineLevel="4" x14ac:dyDescent="0.25">
      <c r="A425" s="272" t="s">
        <v>429</v>
      </c>
      <c r="B425" s="110" t="s">
        <v>45</v>
      </c>
      <c r="C425" s="104" t="s">
        <v>21</v>
      </c>
      <c r="D425" s="110" t="s">
        <v>433</v>
      </c>
      <c r="E425" s="104" t="s">
        <v>23</v>
      </c>
      <c r="F425" s="221">
        <v>1</v>
      </c>
      <c r="G425" s="110">
        <v>3960</v>
      </c>
      <c r="H425" s="222">
        <v>1442</v>
      </c>
      <c r="I425" s="222"/>
      <c r="J425" s="110" t="s">
        <v>129</v>
      </c>
      <c r="K425" s="273">
        <v>1</v>
      </c>
      <c r="L425" s="286"/>
    </row>
    <row r="426" spans="1:12" ht="24.75" outlineLevel="4" thickBot="1" x14ac:dyDescent="0.3">
      <c r="A426" s="274" t="s">
        <v>55</v>
      </c>
      <c r="B426" s="114" t="s">
        <v>56</v>
      </c>
      <c r="C426" s="105" t="s">
        <v>21</v>
      </c>
      <c r="D426" s="114" t="s">
        <v>57</v>
      </c>
      <c r="E426" s="105" t="s">
        <v>22</v>
      </c>
      <c r="F426" s="223">
        <v>5.5</v>
      </c>
      <c r="G426" s="114">
        <v>15600</v>
      </c>
      <c r="H426" s="224">
        <v>13221</v>
      </c>
      <c r="I426" s="224"/>
      <c r="J426" s="114" t="s">
        <v>129</v>
      </c>
      <c r="K426" s="275">
        <v>1</v>
      </c>
      <c r="L426" s="286" t="s">
        <v>2073</v>
      </c>
    </row>
    <row r="427" spans="1:12" outlineLevel="3" x14ac:dyDescent="0.25">
      <c r="A427" s="125"/>
      <c r="B427" s="126"/>
      <c r="C427" s="27">
        <f>SUBTOTAL(3,C415:C426)</f>
        <v>12</v>
      </c>
      <c r="D427" s="127"/>
      <c r="E427" s="27"/>
      <c r="F427" s="128"/>
      <c r="G427" s="127"/>
      <c r="H427" s="129"/>
      <c r="I427" s="129"/>
      <c r="J427" s="129" t="s">
        <v>1972</v>
      </c>
      <c r="K427" s="130"/>
      <c r="L427" s="286"/>
    </row>
    <row r="428" spans="1:12" ht="21" outlineLevel="2" thickBot="1" x14ac:dyDescent="0.3">
      <c r="A428" s="131"/>
      <c r="B428" s="132"/>
      <c r="C428" s="28"/>
      <c r="D428" s="133"/>
      <c r="E428" s="28"/>
      <c r="F428" s="134">
        <f>SUBTOTAL(9,F415:F426)</f>
        <v>34.135000000000005</v>
      </c>
      <c r="G428" s="133"/>
      <c r="H428" s="135">
        <f>SUBTOTAL(9,H415:H426)</f>
        <v>73024</v>
      </c>
      <c r="I428" s="135">
        <f>SUBTOTAL(9,I415:I426)</f>
        <v>615</v>
      </c>
      <c r="J428" s="135" t="s">
        <v>2029</v>
      </c>
      <c r="K428" s="136"/>
      <c r="L428" s="286"/>
    </row>
    <row r="429" spans="1:12" ht="60" outlineLevel="4" x14ac:dyDescent="0.25">
      <c r="A429" s="264" t="s">
        <v>1450</v>
      </c>
      <c r="B429" s="107" t="s">
        <v>1451</v>
      </c>
      <c r="C429" s="32" t="s">
        <v>25</v>
      </c>
      <c r="D429" s="107" t="s">
        <v>1452</v>
      </c>
      <c r="E429" s="32" t="s">
        <v>22</v>
      </c>
      <c r="F429" s="153">
        <v>1.1659999999999999</v>
      </c>
      <c r="G429" s="107">
        <v>19128</v>
      </c>
      <c r="H429" s="152">
        <v>4956</v>
      </c>
      <c r="I429" s="152"/>
      <c r="J429" s="107" t="s">
        <v>874</v>
      </c>
      <c r="K429" s="276">
        <v>9</v>
      </c>
      <c r="L429" s="286"/>
    </row>
    <row r="430" spans="1:12" ht="36" outlineLevel="4" x14ac:dyDescent="0.25">
      <c r="A430" s="272" t="s">
        <v>1247</v>
      </c>
      <c r="B430" s="110" t="s">
        <v>1248</v>
      </c>
      <c r="C430" s="104" t="s">
        <v>21</v>
      </c>
      <c r="D430" s="110" t="s">
        <v>1249</v>
      </c>
      <c r="E430" s="104" t="s">
        <v>24</v>
      </c>
      <c r="F430" s="249">
        <v>2.665</v>
      </c>
      <c r="G430" s="110">
        <v>25200</v>
      </c>
      <c r="H430" s="222">
        <v>6652</v>
      </c>
      <c r="I430" s="222"/>
      <c r="J430" s="110" t="s">
        <v>874</v>
      </c>
      <c r="K430" s="273">
        <v>9</v>
      </c>
      <c r="L430" s="286"/>
    </row>
    <row r="431" spans="1:12" ht="24" outlineLevel="4" x14ac:dyDescent="0.25">
      <c r="A431" s="272" t="s">
        <v>1250</v>
      </c>
      <c r="B431" s="110" t="s">
        <v>1251</v>
      </c>
      <c r="C431" s="104" t="s">
        <v>21</v>
      </c>
      <c r="D431" s="110" t="s">
        <v>1252</v>
      </c>
      <c r="E431" s="104" t="s">
        <v>24</v>
      </c>
      <c r="F431" s="249">
        <v>1.998</v>
      </c>
      <c r="G431" s="110">
        <v>15720</v>
      </c>
      <c r="H431" s="222">
        <v>3709</v>
      </c>
      <c r="I431" s="222"/>
      <c r="J431" s="110" t="s">
        <v>874</v>
      </c>
      <c r="K431" s="273">
        <v>9</v>
      </c>
      <c r="L431" s="286"/>
    </row>
    <row r="432" spans="1:12" ht="36" outlineLevel="4" x14ac:dyDescent="0.25">
      <c r="A432" s="272" t="s">
        <v>1262</v>
      </c>
      <c r="B432" s="110" t="s">
        <v>1263</v>
      </c>
      <c r="C432" s="104" t="s">
        <v>21</v>
      </c>
      <c r="D432" s="110" t="s">
        <v>1264</v>
      </c>
      <c r="E432" s="104" t="s">
        <v>22</v>
      </c>
      <c r="F432" s="249">
        <v>2.831</v>
      </c>
      <c r="G432" s="110">
        <v>20400</v>
      </c>
      <c r="H432" s="222">
        <v>11129</v>
      </c>
      <c r="I432" s="222"/>
      <c r="J432" s="110" t="s">
        <v>874</v>
      </c>
      <c r="K432" s="273">
        <v>9</v>
      </c>
      <c r="L432" s="286" t="s">
        <v>2073</v>
      </c>
    </row>
    <row r="433" spans="1:12" ht="36" outlineLevel="4" x14ac:dyDescent="0.25">
      <c r="A433" s="272" t="s">
        <v>872</v>
      </c>
      <c r="B433" s="139" t="s">
        <v>873</v>
      </c>
      <c r="C433" s="104" t="s">
        <v>21</v>
      </c>
      <c r="D433" s="110" t="s">
        <v>875</v>
      </c>
      <c r="E433" s="104" t="s">
        <v>24</v>
      </c>
      <c r="F433" s="221">
        <v>1.998</v>
      </c>
      <c r="G433" s="110">
        <v>18360</v>
      </c>
      <c r="H433" s="222">
        <v>6367</v>
      </c>
      <c r="I433" s="222"/>
      <c r="J433" s="110" t="s">
        <v>874</v>
      </c>
      <c r="K433" s="273">
        <v>4</v>
      </c>
      <c r="L433" s="286"/>
    </row>
    <row r="434" spans="1:12" ht="60" outlineLevel="4" x14ac:dyDescent="0.25">
      <c r="A434" s="272" t="s">
        <v>1325</v>
      </c>
      <c r="B434" s="110" t="s">
        <v>1326</v>
      </c>
      <c r="C434" s="104" t="s">
        <v>21</v>
      </c>
      <c r="D434" s="110" t="s">
        <v>1327</v>
      </c>
      <c r="E434" s="104" t="s">
        <v>22</v>
      </c>
      <c r="F434" s="249">
        <v>1.998</v>
      </c>
      <c r="G434" s="110">
        <v>15900</v>
      </c>
      <c r="H434" s="222">
        <v>5680</v>
      </c>
      <c r="I434" s="222"/>
      <c r="J434" s="110" t="s">
        <v>874</v>
      </c>
      <c r="K434" s="273">
        <v>9</v>
      </c>
      <c r="L434" s="286"/>
    </row>
    <row r="435" spans="1:12" ht="36" outlineLevel="4" x14ac:dyDescent="0.25">
      <c r="A435" s="272" t="s">
        <v>898</v>
      </c>
      <c r="B435" s="139" t="s">
        <v>899</v>
      </c>
      <c r="C435" s="104" t="s">
        <v>21</v>
      </c>
      <c r="D435" s="110" t="s">
        <v>900</v>
      </c>
      <c r="E435" s="104" t="s">
        <v>22</v>
      </c>
      <c r="F435" s="221">
        <v>2.665</v>
      </c>
      <c r="G435" s="110">
        <v>24970</v>
      </c>
      <c r="H435" s="222">
        <v>9148</v>
      </c>
      <c r="I435" s="222"/>
      <c r="J435" s="110" t="s">
        <v>874</v>
      </c>
      <c r="K435" s="273">
        <v>4</v>
      </c>
      <c r="L435" s="286"/>
    </row>
    <row r="436" spans="1:12" ht="60" outlineLevel="4" x14ac:dyDescent="0.25">
      <c r="A436" s="272" t="s">
        <v>922</v>
      </c>
      <c r="B436" s="139" t="s">
        <v>923</v>
      </c>
      <c r="C436" s="104" t="s">
        <v>21</v>
      </c>
      <c r="D436" s="110" t="s">
        <v>924</v>
      </c>
      <c r="E436" s="104" t="s">
        <v>22</v>
      </c>
      <c r="F436" s="221">
        <v>3.4969999999999999</v>
      </c>
      <c r="G436" s="110">
        <v>19128</v>
      </c>
      <c r="H436" s="222">
        <v>10605</v>
      </c>
      <c r="I436" s="222"/>
      <c r="J436" s="110" t="s">
        <v>874</v>
      </c>
      <c r="K436" s="273">
        <v>4</v>
      </c>
      <c r="L436" s="286" t="s">
        <v>2073</v>
      </c>
    </row>
    <row r="437" spans="1:12" ht="48" outlineLevel="4" x14ac:dyDescent="0.25">
      <c r="A437" s="272" t="s">
        <v>1381</v>
      </c>
      <c r="B437" s="110" t="s">
        <v>1382</v>
      </c>
      <c r="C437" s="104" t="s">
        <v>21</v>
      </c>
      <c r="D437" s="110" t="s">
        <v>1383</v>
      </c>
      <c r="E437" s="104" t="s">
        <v>22</v>
      </c>
      <c r="F437" s="249">
        <v>2.331</v>
      </c>
      <c r="G437" s="110">
        <v>18000</v>
      </c>
      <c r="H437" s="222">
        <v>10694</v>
      </c>
      <c r="I437" s="222"/>
      <c r="J437" s="110" t="s">
        <v>874</v>
      </c>
      <c r="K437" s="273">
        <v>9</v>
      </c>
      <c r="L437" s="286"/>
    </row>
    <row r="438" spans="1:12" ht="48" outlineLevel="4" x14ac:dyDescent="0.25">
      <c r="A438" s="272" t="s">
        <v>1138</v>
      </c>
      <c r="B438" s="110" t="s">
        <v>1139</v>
      </c>
      <c r="C438" s="104" t="s">
        <v>21</v>
      </c>
      <c r="D438" s="110" t="s">
        <v>1140</v>
      </c>
      <c r="E438" s="104" t="s">
        <v>22</v>
      </c>
      <c r="F438" s="221">
        <v>4.9980000000000002</v>
      </c>
      <c r="G438" s="110">
        <v>14760</v>
      </c>
      <c r="H438" s="222">
        <v>14365</v>
      </c>
      <c r="I438" s="222"/>
      <c r="J438" s="110" t="s">
        <v>874</v>
      </c>
      <c r="K438" s="273">
        <v>8</v>
      </c>
      <c r="L438" s="286"/>
    </row>
    <row r="439" spans="1:12" ht="60.75" outlineLevel="4" thickBot="1" x14ac:dyDescent="0.3">
      <c r="A439" s="274" t="s">
        <v>1396</v>
      </c>
      <c r="B439" s="114" t="s">
        <v>1397</v>
      </c>
      <c r="C439" s="105" t="s">
        <v>21</v>
      </c>
      <c r="D439" s="114" t="s">
        <v>1398</v>
      </c>
      <c r="E439" s="105" t="s">
        <v>24</v>
      </c>
      <c r="F439" s="250">
        <v>2.3319999999999999</v>
      </c>
      <c r="G439" s="114">
        <v>15240</v>
      </c>
      <c r="H439" s="224">
        <v>6362</v>
      </c>
      <c r="I439" s="224"/>
      <c r="J439" s="114" t="s">
        <v>874</v>
      </c>
      <c r="K439" s="275">
        <v>9</v>
      </c>
      <c r="L439" s="286"/>
    </row>
    <row r="440" spans="1:12" outlineLevel="3" x14ac:dyDescent="0.25">
      <c r="A440" s="142"/>
      <c r="B440" s="143"/>
      <c r="C440" s="33">
        <f>SUBTOTAL(3,C429:C439)</f>
        <v>11</v>
      </c>
      <c r="D440" s="143"/>
      <c r="E440" s="33"/>
      <c r="F440" s="144"/>
      <c r="G440" s="143"/>
      <c r="H440" s="145"/>
      <c r="I440" s="145"/>
      <c r="J440" s="145" t="s">
        <v>1973</v>
      </c>
      <c r="K440" s="146"/>
      <c r="L440" s="286"/>
    </row>
    <row r="441" spans="1:12" ht="21" outlineLevel="2" thickBot="1" x14ac:dyDescent="0.3">
      <c r="A441" s="147"/>
      <c r="B441" s="148"/>
      <c r="C441" s="34"/>
      <c r="D441" s="148"/>
      <c r="E441" s="34"/>
      <c r="F441" s="149">
        <f>SUBTOTAL(9,F429:F439)</f>
        <v>28.478999999999999</v>
      </c>
      <c r="G441" s="148"/>
      <c r="H441" s="150">
        <f>SUBTOTAL(9,H429:H439)</f>
        <v>89667</v>
      </c>
      <c r="I441" s="150">
        <f>SUBTOTAL(9,I429:I439)</f>
        <v>0</v>
      </c>
      <c r="J441" s="150" t="s">
        <v>2030</v>
      </c>
      <c r="K441" s="151"/>
      <c r="L441" s="286"/>
    </row>
    <row r="442" spans="1:12" ht="48" outlineLevel="4" x14ac:dyDescent="0.25">
      <c r="A442" s="277" t="s">
        <v>1005</v>
      </c>
      <c r="B442" s="137" t="s">
        <v>1006</v>
      </c>
      <c r="C442" s="106" t="s">
        <v>21</v>
      </c>
      <c r="D442" s="137" t="s">
        <v>1008</v>
      </c>
      <c r="E442" s="106" t="s">
        <v>24</v>
      </c>
      <c r="F442" s="225">
        <v>3</v>
      </c>
      <c r="G442" s="137">
        <v>15960</v>
      </c>
      <c r="H442" s="226">
        <v>6898</v>
      </c>
      <c r="I442" s="226"/>
      <c r="J442" s="137" t="s">
        <v>1007</v>
      </c>
      <c r="K442" s="271">
        <v>8</v>
      </c>
      <c r="L442" s="286"/>
    </row>
    <row r="443" spans="1:12" ht="48" outlineLevel="4" x14ac:dyDescent="0.25">
      <c r="A443" s="272" t="s">
        <v>1021</v>
      </c>
      <c r="B443" s="110" t="s">
        <v>1022</v>
      </c>
      <c r="C443" s="104" t="s">
        <v>21</v>
      </c>
      <c r="D443" s="110" t="s">
        <v>1023</v>
      </c>
      <c r="E443" s="104" t="s">
        <v>22</v>
      </c>
      <c r="F443" s="221">
        <v>2.5</v>
      </c>
      <c r="G443" s="110">
        <v>17760</v>
      </c>
      <c r="H443" s="222">
        <v>7186</v>
      </c>
      <c r="I443" s="222"/>
      <c r="J443" s="110" t="s">
        <v>1007</v>
      </c>
      <c r="K443" s="273">
        <v>8</v>
      </c>
      <c r="L443" s="286" t="s">
        <v>2073</v>
      </c>
    </row>
    <row r="444" spans="1:12" ht="60" outlineLevel="4" x14ac:dyDescent="0.25">
      <c r="A444" s="272" t="s">
        <v>1033</v>
      </c>
      <c r="B444" s="110" t="s">
        <v>1034</v>
      </c>
      <c r="C444" s="104" t="s">
        <v>21</v>
      </c>
      <c r="D444" s="110" t="s">
        <v>1035</v>
      </c>
      <c r="E444" s="104" t="s">
        <v>22</v>
      </c>
      <c r="F444" s="221">
        <v>3.5</v>
      </c>
      <c r="G444" s="110">
        <v>21360</v>
      </c>
      <c r="H444" s="222">
        <v>10060</v>
      </c>
      <c r="I444" s="222"/>
      <c r="J444" s="110" t="s">
        <v>1007</v>
      </c>
      <c r="K444" s="273">
        <v>8</v>
      </c>
      <c r="L444" s="286"/>
    </row>
    <row r="445" spans="1:12" ht="48" outlineLevel="4" x14ac:dyDescent="0.25">
      <c r="A445" s="272" t="s">
        <v>1036</v>
      </c>
      <c r="B445" s="110" t="s">
        <v>1037</v>
      </c>
      <c r="C445" s="104" t="s">
        <v>21</v>
      </c>
      <c r="D445" s="110" t="s">
        <v>1038</v>
      </c>
      <c r="E445" s="104" t="s">
        <v>22</v>
      </c>
      <c r="F445" s="221">
        <v>5.3330000000000002</v>
      </c>
      <c r="G445" s="110">
        <v>25800</v>
      </c>
      <c r="H445" s="222">
        <v>15328</v>
      </c>
      <c r="I445" s="222"/>
      <c r="J445" s="110" t="s">
        <v>1007</v>
      </c>
      <c r="K445" s="273">
        <v>8</v>
      </c>
      <c r="L445" s="286" t="s">
        <v>2073</v>
      </c>
    </row>
    <row r="446" spans="1:12" ht="48" outlineLevel="4" x14ac:dyDescent="0.25">
      <c r="A446" s="272" t="s">
        <v>1042</v>
      </c>
      <c r="B446" s="110" t="s">
        <v>1043</v>
      </c>
      <c r="C446" s="104" t="s">
        <v>21</v>
      </c>
      <c r="D446" s="110" t="s">
        <v>1044</v>
      </c>
      <c r="E446" s="104" t="s">
        <v>24</v>
      </c>
      <c r="F446" s="221">
        <v>6.1660000000000004</v>
      </c>
      <c r="G446" s="110">
        <v>26160</v>
      </c>
      <c r="H446" s="222">
        <v>14178</v>
      </c>
      <c r="I446" s="222"/>
      <c r="J446" s="110" t="s">
        <v>1007</v>
      </c>
      <c r="K446" s="273">
        <v>8</v>
      </c>
    </row>
    <row r="447" spans="1:12" ht="84" outlineLevel="4" x14ac:dyDescent="0.25">
      <c r="A447" s="272" t="s">
        <v>1069</v>
      </c>
      <c r="B447" s="110" t="s">
        <v>1070</v>
      </c>
      <c r="C447" s="104" t="s">
        <v>21</v>
      </c>
      <c r="D447" s="110" t="s">
        <v>1071</v>
      </c>
      <c r="E447" s="104" t="s">
        <v>22</v>
      </c>
      <c r="F447" s="221">
        <v>3.6</v>
      </c>
      <c r="G447" s="110">
        <v>21720</v>
      </c>
      <c r="H447" s="222">
        <v>10347</v>
      </c>
      <c r="I447" s="222"/>
      <c r="J447" s="110" t="s">
        <v>1007</v>
      </c>
      <c r="K447" s="273">
        <v>8</v>
      </c>
    </row>
    <row r="448" spans="1:12" ht="60" outlineLevel="4" x14ac:dyDescent="0.25">
      <c r="A448" s="272" t="s">
        <v>1072</v>
      </c>
      <c r="B448" s="110" t="s">
        <v>1073</v>
      </c>
      <c r="C448" s="104" t="s">
        <v>21</v>
      </c>
      <c r="D448" s="110" t="s">
        <v>1074</v>
      </c>
      <c r="E448" s="104" t="s">
        <v>22</v>
      </c>
      <c r="F448" s="221">
        <v>4</v>
      </c>
      <c r="G448" s="110">
        <v>26340</v>
      </c>
      <c r="H448" s="222">
        <v>11497</v>
      </c>
      <c r="I448" s="222"/>
      <c r="J448" s="110" t="s">
        <v>1007</v>
      </c>
      <c r="K448" s="273">
        <v>8</v>
      </c>
    </row>
    <row r="449" spans="1:12" ht="72" outlineLevel="4" x14ac:dyDescent="0.25">
      <c r="A449" s="272" t="s">
        <v>1078</v>
      </c>
      <c r="B449" s="110" t="s">
        <v>1079</v>
      </c>
      <c r="C449" s="104" t="s">
        <v>21</v>
      </c>
      <c r="D449" s="110" t="s">
        <v>1080</v>
      </c>
      <c r="E449" s="104" t="s">
        <v>22</v>
      </c>
      <c r="F449" s="221">
        <v>4</v>
      </c>
      <c r="G449" s="110">
        <v>24360</v>
      </c>
      <c r="H449" s="222">
        <v>11497</v>
      </c>
      <c r="I449" s="222"/>
      <c r="J449" s="110" t="s">
        <v>1007</v>
      </c>
      <c r="K449" s="273">
        <v>8</v>
      </c>
    </row>
    <row r="450" spans="1:12" ht="36" outlineLevel="4" x14ac:dyDescent="0.25">
      <c r="A450" s="272" t="s">
        <v>1084</v>
      </c>
      <c r="B450" s="110" t="s">
        <v>1085</v>
      </c>
      <c r="C450" s="104" t="s">
        <v>21</v>
      </c>
      <c r="D450" s="110" t="s">
        <v>1086</v>
      </c>
      <c r="E450" s="104" t="s">
        <v>24</v>
      </c>
      <c r="F450" s="221">
        <v>3</v>
      </c>
      <c r="G450" s="110">
        <v>33120</v>
      </c>
      <c r="H450" s="222">
        <v>6898</v>
      </c>
      <c r="I450" s="222"/>
      <c r="J450" s="110" t="s">
        <v>1007</v>
      </c>
      <c r="K450" s="273">
        <v>8</v>
      </c>
    </row>
    <row r="451" spans="1:12" ht="60" outlineLevel="4" x14ac:dyDescent="0.25">
      <c r="A451" s="272" t="s">
        <v>1096</v>
      </c>
      <c r="B451" s="110" t="s">
        <v>1097</v>
      </c>
      <c r="C451" s="104" t="s">
        <v>21</v>
      </c>
      <c r="D451" s="110" t="s">
        <v>1098</v>
      </c>
      <c r="E451" s="104" t="s">
        <v>22</v>
      </c>
      <c r="F451" s="221">
        <v>6</v>
      </c>
      <c r="G451" s="110">
        <v>17520</v>
      </c>
      <c r="H451" s="222">
        <v>17245</v>
      </c>
      <c r="I451" s="222"/>
      <c r="J451" s="110" t="s">
        <v>1007</v>
      </c>
      <c r="K451" s="273">
        <v>8</v>
      </c>
    </row>
    <row r="452" spans="1:12" ht="36" outlineLevel="4" x14ac:dyDescent="0.25">
      <c r="A452" s="272" t="s">
        <v>1108</v>
      </c>
      <c r="B452" s="110" t="s">
        <v>1109</v>
      </c>
      <c r="C452" s="104" t="s">
        <v>21</v>
      </c>
      <c r="D452" s="110" t="s">
        <v>1110</v>
      </c>
      <c r="E452" s="104" t="s">
        <v>22</v>
      </c>
      <c r="F452" s="221">
        <v>4</v>
      </c>
      <c r="G452" s="110">
        <v>14760</v>
      </c>
      <c r="H452" s="222">
        <v>11497</v>
      </c>
      <c r="I452" s="222"/>
      <c r="J452" s="110" t="s">
        <v>1007</v>
      </c>
      <c r="K452" s="273">
        <v>8</v>
      </c>
    </row>
    <row r="453" spans="1:12" ht="60" outlineLevel="4" x14ac:dyDescent="0.25">
      <c r="A453" s="272" t="s">
        <v>1126</v>
      </c>
      <c r="B453" s="110" t="s">
        <v>1127</v>
      </c>
      <c r="C453" s="104" t="s">
        <v>21</v>
      </c>
      <c r="D453" s="110" t="s">
        <v>1128</v>
      </c>
      <c r="E453" s="104" t="s">
        <v>22</v>
      </c>
      <c r="F453" s="221">
        <v>3.3334999999999999</v>
      </c>
      <c r="G453" s="110">
        <v>20280</v>
      </c>
      <c r="H453" s="192">
        <v>9581</v>
      </c>
      <c r="I453" s="192"/>
      <c r="J453" s="110" t="s">
        <v>1007</v>
      </c>
      <c r="K453" s="273">
        <v>8</v>
      </c>
    </row>
    <row r="454" spans="1:12" ht="84.75" outlineLevel="4" thickBot="1" x14ac:dyDescent="0.3">
      <c r="A454" s="274" t="s">
        <v>1144</v>
      </c>
      <c r="B454" s="114" t="s">
        <v>1145</v>
      </c>
      <c r="C454" s="105" t="s">
        <v>21</v>
      </c>
      <c r="D454" s="114" t="s">
        <v>1146</v>
      </c>
      <c r="E454" s="105" t="s">
        <v>24</v>
      </c>
      <c r="F454" s="223">
        <v>2</v>
      </c>
      <c r="G454" s="114">
        <v>7680</v>
      </c>
      <c r="H454" s="224">
        <v>4599</v>
      </c>
      <c r="I454" s="224"/>
      <c r="J454" s="114" t="s">
        <v>1007</v>
      </c>
      <c r="K454" s="275">
        <v>8</v>
      </c>
    </row>
    <row r="455" spans="1:12" outlineLevel="3" x14ac:dyDescent="0.25">
      <c r="A455" s="142"/>
      <c r="B455" s="143"/>
      <c r="C455" s="33">
        <f>SUBTOTAL(3,C442:C454)</f>
        <v>13</v>
      </c>
      <c r="D455" s="143"/>
      <c r="E455" s="33"/>
      <c r="F455" s="154"/>
      <c r="G455" s="143"/>
      <c r="H455" s="145"/>
      <c r="I455" s="145"/>
      <c r="J455" s="145" t="s">
        <v>1974</v>
      </c>
      <c r="K455" s="146"/>
    </row>
    <row r="456" spans="1:12" ht="21" outlineLevel="2" thickBot="1" x14ac:dyDescent="0.3">
      <c r="A456" s="147"/>
      <c r="B456" s="148"/>
      <c r="C456" s="34"/>
      <c r="D456" s="148"/>
      <c r="E456" s="34"/>
      <c r="F456" s="155">
        <f>SUBTOTAL(9,F442:F454)</f>
        <v>50.432500000000005</v>
      </c>
      <c r="G456" s="148"/>
      <c r="H456" s="150">
        <f>SUBTOTAL(9,H442:H454)</f>
        <v>136811</v>
      </c>
      <c r="I456" s="150">
        <f>SUBTOTAL(9,I442:I454)</f>
        <v>0</v>
      </c>
      <c r="J456" s="150" t="s">
        <v>2031</v>
      </c>
      <c r="K456" s="151"/>
    </row>
    <row r="457" spans="1:12" ht="24" outlineLevel="4" x14ac:dyDescent="0.25">
      <c r="A457" s="277" t="s">
        <v>1456</v>
      </c>
      <c r="B457" s="137" t="s">
        <v>1457</v>
      </c>
      <c r="C457" s="106" t="s">
        <v>21</v>
      </c>
      <c r="D457" s="137" t="s">
        <v>1459</v>
      </c>
      <c r="E457" s="106" t="s">
        <v>22</v>
      </c>
      <c r="F457" s="225">
        <v>3</v>
      </c>
      <c r="G457" s="137">
        <v>6420</v>
      </c>
      <c r="H457" s="226">
        <v>6133</v>
      </c>
      <c r="I457" s="226"/>
      <c r="J457" s="137" t="s">
        <v>1458</v>
      </c>
      <c r="K457" s="271">
        <v>10</v>
      </c>
      <c r="L457" s="285" t="s">
        <v>2073</v>
      </c>
    </row>
    <row r="458" spans="1:12" ht="48" outlineLevel="4" x14ac:dyDescent="0.25">
      <c r="A458" s="272" t="s">
        <v>1468</v>
      </c>
      <c r="B458" s="110" t="s">
        <v>1469</v>
      </c>
      <c r="C458" s="104" t="s">
        <v>21</v>
      </c>
      <c r="D458" s="110" t="s">
        <v>1470</v>
      </c>
      <c r="E458" s="104" t="s">
        <v>24</v>
      </c>
      <c r="F458" s="221">
        <v>3.5</v>
      </c>
      <c r="G458" s="110">
        <v>16800</v>
      </c>
      <c r="H458" s="222">
        <v>7647</v>
      </c>
      <c r="I458" s="222"/>
      <c r="J458" s="110" t="s">
        <v>1458</v>
      </c>
      <c r="K458" s="273">
        <v>10</v>
      </c>
    </row>
    <row r="459" spans="1:12" ht="24" outlineLevel="4" x14ac:dyDescent="0.25">
      <c r="A459" s="272" t="s">
        <v>1511</v>
      </c>
      <c r="B459" s="110" t="s">
        <v>1512</v>
      </c>
      <c r="C459" s="104" t="s">
        <v>21</v>
      </c>
      <c r="D459" s="110" t="s">
        <v>1513</v>
      </c>
      <c r="E459" s="104" t="s">
        <v>22</v>
      </c>
      <c r="F459" s="221">
        <v>6</v>
      </c>
      <c r="G459" s="110">
        <v>11040</v>
      </c>
      <c r="H459" s="222">
        <v>11040</v>
      </c>
      <c r="I459" s="222">
        <v>638</v>
      </c>
      <c r="J459" s="110" t="s">
        <v>1458</v>
      </c>
      <c r="K459" s="273">
        <v>10</v>
      </c>
    </row>
    <row r="460" spans="1:12" ht="36" outlineLevel="4" x14ac:dyDescent="0.25">
      <c r="A460" s="272" t="s">
        <v>1487</v>
      </c>
      <c r="B460" s="110" t="s">
        <v>1488</v>
      </c>
      <c r="C460" s="104" t="s">
        <v>21</v>
      </c>
      <c r="D460" s="110" t="s">
        <v>1489</v>
      </c>
      <c r="E460" s="104" t="s">
        <v>22</v>
      </c>
      <c r="F460" s="221">
        <v>0.5</v>
      </c>
      <c r="G460" s="110">
        <v>1800</v>
      </c>
      <c r="H460" s="222">
        <v>1261</v>
      </c>
      <c r="I460" s="222"/>
      <c r="J460" s="110" t="s">
        <v>1458</v>
      </c>
      <c r="K460" s="273">
        <v>10</v>
      </c>
    </row>
    <row r="461" spans="1:12" ht="84" outlineLevel="4" x14ac:dyDescent="0.25">
      <c r="A461" s="272" t="s">
        <v>1496</v>
      </c>
      <c r="B461" s="110" t="s">
        <v>1497</v>
      </c>
      <c r="C461" s="104" t="s">
        <v>21</v>
      </c>
      <c r="D461" s="110" t="s">
        <v>1498</v>
      </c>
      <c r="E461" s="104" t="s">
        <v>22</v>
      </c>
      <c r="F461" s="221">
        <v>5</v>
      </c>
      <c r="G461" s="110">
        <v>20400</v>
      </c>
      <c r="H461" s="222">
        <v>13390</v>
      </c>
      <c r="I461" s="222"/>
      <c r="J461" s="110" t="s">
        <v>1458</v>
      </c>
      <c r="K461" s="273">
        <v>10</v>
      </c>
    </row>
    <row r="462" spans="1:12" ht="36.75" outlineLevel="4" thickBot="1" x14ac:dyDescent="0.3">
      <c r="A462" s="274" t="s">
        <v>1499</v>
      </c>
      <c r="B462" s="114" t="s">
        <v>1500</v>
      </c>
      <c r="C462" s="105" t="s">
        <v>21</v>
      </c>
      <c r="D462" s="114" t="s">
        <v>1501</v>
      </c>
      <c r="E462" s="105" t="s">
        <v>24</v>
      </c>
      <c r="F462" s="223">
        <v>3.5</v>
      </c>
      <c r="G462" s="114">
        <v>15720</v>
      </c>
      <c r="H462" s="224">
        <v>7383</v>
      </c>
      <c r="I462" s="224"/>
      <c r="J462" s="114" t="s">
        <v>1458</v>
      </c>
      <c r="K462" s="275">
        <v>10</v>
      </c>
    </row>
    <row r="463" spans="1:12" outlineLevel="3" x14ac:dyDescent="0.25">
      <c r="A463" s="39"/>
      <c r="B463" s="40"/>
      <c r="C463" s="41">
        <f>SUBTOTAL(3,C457:C462)</f>
        <v>6</v>
      </c>
      <c r="D463" s="40"/>
      <c r="E463" s="41"/>
      <c r="F463" s="42"/>
      <c r="G463" s="40"/>
      <c r="H463" s="43"/>
      <c r="I463" s="43"/>
      <c r="J463" s="43" t="s">
        <v>1975</v>
      </c>
      <c r="K463" s="44"/>
    </row>
    <row r="464" spans="1:12" ht="21" outlineLevel="2" thickBot="1" x14ac:dyDescent="0.3">
      <c r="A464" s="45"/>
      <c r="B464" s="46"/>
      <c r="C464" s="47"/>
      <c r="D464" s="46"/>
      <c r="E464" s="47"/>
      <c r="F464" s="48">
        <f>SUBTOTAL(9,F457:F462)</f>
        <v>21.5</v>
      </c>
      <c r="G464" s="46"/>
      <c r="H464" s="49">
        <f>SUBTOTAL(9,H457:H462)</f>
        <v>46854</v>
      </c>
      <c r="I464" s="49">
        <f>SUBTOTAL(9,I457:I462)</f>
        <v>638</v>
      </c>
      <c r="J464" s="49" t="s">
        <v>2032</v>
      </c>
      <c r="K464" s="50"/>
    </row>
    <row r="465" spans="1:13" ht="48" outlineLevel="4" x14ac:dyDescent="0.25">
      <c r="A465" s="270" t="s">
        <v>1813</v>
      </c>
      <c r="B465" s="214" t="s">
        <v>1814</v>
      </c>
      <c r="C465" s="215" t="s">
        <v>21</v>
      </c>
      <c r="D465" s="214" t="s">
        <v>1815</v>
      </c>
      <c r="E465" s="215" t="s">
        <v>24</v>
      </c>
      <c r="F465" s="218">
        <v>0.5</v>
      </c>
      <c r="G465" s="219">
        <v>4320</v>
      </c>
      <c r="H465" s="220">
        <v>1561</v>
      </c>
      <c r="I465" s="220"/>
      <c r="J465" s="214" t="s">
        <v>1462</v>
      </c>
      <c r="K465" s="271">
        <v>12</v>
      </c>
    </row>
    <row r="466" spans="1:13" ht="24" outlineLevel="4" x14ac:dyDescent="0.25">
      <c r="A466" s="272" t="s">
        <v>1460</v>
      </c>
      <c r="B466" s="110" t="s">
        <v>1461</v>
      </c>
      <c r="C466" s="104" t="s">
        <v>21</v>
      </c>
      <c r="D466" s="110" t="s">
        <v>1463</v>
      </c>
      <c r="E466" s="104" t="s">
        <v>22</v>
      </c>
      <c r="F466" s="221">
        <v>3.5</v>
      </c>
      <c r="G466" s="110">
        <v>15120</v>
      </c>
      <c r="H466" s="222">
        <v>9647</v>
      </c>
      <c r="I466" s="222"/>
      <c r="J466" s="110" t="s">
        <v>1462</v>
      </c>
      <c r="K466" s="273">
        <v>10</v>
      </c>
    </row>
    <row r="467" spans="1:13" ht="48" outlineLevel="4" x14ac:dyDescent="0.25">
      <c r="A467" s="283" t="s">
        <v>1746</v>
      </c>
      <c r="B467" s="212" t="s">
        <v>1747</v>
      </c>
      <c r="C467" s="213" t="s">
        <v>21</v>
      </c>
      <c r="D467" s="212" t="s">
        <v>1748</v>
      </c>
      <c r="E467" s="213" t="s">
        <v>22</v>
      </c>
      <c r="F467" s="243">
        <v>0.66600000000000004</v>
      </c>
      <c r="G467" s="244">
        <v>15240</v>
      </c>
      <c r="H467" s="245">
        <v>2727</v>
      </c>
      <c r="I467" s="245"/>
      <c r="J467" s="212" t="s">
        <v>1462</v>
      </c>
      <c r="K467" s="273">
        <v>12</v>
      </c>
      <c r="L467" s="285" t="s">
        <v>2073</v>
      </c>
    </row>
    <row r="468" spans="1:13" ht="48" outlineLevel="4" x14ac:dyDescent="0.25">
      <c r="A468" s="283" t="s">
        <v>1852</v>
      </c>
      <c r="B468" s="212" t="s">
        <v>1853</v>
      </c>
      <c r="C468" s="213" t="s">
        <v>21</v>
      </c>
      <c r="D468" s="212" t="s">
        <v>1854</v>
      </c>
      <c r="E468" s="213" t="s">
        <v>24</v>
      </c>
      <c r="F468" s="243">
        <v>1.75</v>
      </c>
      <c r="G468" s="244">
        <v>29400</v>
      </c>
      <c r="H468" s="245">
        <v>5462</v>
      </c>
      <c r="I468" s="245"/>
      <c r="J468" s="212" t="s">
        <v>1462</v>
      </c>
      <c r="K468" s="273">
        <v>12</v>
      </c>
    </row>
    <row r="469" spans="1:13" ht="24" outlineLevel="4" x14ac:dyDescent="0.25">
      <c r="A469" s="283" t="s">
        <v>1810</v>
      </c>
      <c r="B469" s="212" t="s">
        <v>1811</v>
      </c>
      <c r="C469" s="213" t="s">
        <v>21</v>
      </c>
      <c r="D469" s="212" t="s">
        <v>1812</v>
      </c>
      <c r="E469" s="213" t="s">
        <v>22</v>
      </c>
      <c r="F469" s="243">
        <v>2.8494999999999999</v>
      </c>
      <c r="G469" s="244">
        <v>4920</v>
      </c>
      <c r="H469" s="245">
        <v>4920</v>
      </c>
      <c r="I469" s="245">
        <v>6748</v>
      </c>
      <c r="J469" s="212" t="s">
        <v>1462</v>
      </c>
      <c r="K469" s="273">
        <v>12</v>
      </c>
    </row>
    <row r="470" spans="1:13" ht="24" outlineLevel="4" x14ac:dyDescent="0.25">
      <c r="A470" s="283" t="s">
        <v>1803</v>
      </c>
      <c r="B470" s="212" t="s">
        <v>1804</v>
      </c>
      <c r="C470" s="213" t="s">
        <v>21</v>
      </c>
      <c r="D470" s="212" t="s">
        <v>1805</v>
      </c>
      <c r="E470" s="213" t="s">
        <v>23</v>
      </c>
      <c r="F470" s="243">
        <v>1.375</v>
      </c>
      <c r="G470" s="244">
        <v>7920</v>
      </c>
      <c r="H470" s="245">
        <v>2953</v>
      </c>
      <c r="I470" s="245"/>
      <c r="J470" s="212" t="s">
        <v>1462</v>
      </c>
      <c r="K470" s="273">
        <v>12</v>
      </c>
    </row>
    <row r="471" spans="1:13" ht="36.75" outlineLevel="4" thickBot="1" x14ac:dyDescent="0.3">
      <c r="A471" s="284" t="s">
        <v>1867</v>
      </c>
      <c r="B471" s="216" t="s">
        <v>1868</v>
      </c>
      <c r="C471" s="217" t="s">
        <v>21</v>
      </c>
      <c r="D471" s="216" t="s">
        <v>1869</v>
      </c>
      <c r="E471" s="217" t="s">
        <v>24</v>
      </c>
      <c r="F471" s="246">
        <v>1.333</v>
      </c>
      <c r="G471" s="247">
        <v>9960</v>
      </c>
      <c r="H471" s="248">
        <v>4161</v>
      </c>
      <c r="I471" s="248"/>
      <c r="J471" s="216" t="s">
        <v>1462</v>
      </c>
      <c r="K471" s="275">
        <v>12</v>
      </c>
    </row>
    <row r="472" spans="1:13" outlineLevel="3" x14ac:dyDescent="0.25">
      <c r="A472" s="63"/>
      <c r="B472" s="64"/>
      <c r="C472" s="54">
        <f>SUBTOTAL(3,C465:C471)</f>
        <v>7</v>
      </c>
      <c r="D472" s="64"/>
      <c r="E472" s="54"/>
      <c r="F472" s="65"/>
      <c r="G472" s="66"/>
      <c r="H472" s="67"/>
      <c r="I472" s="67"/>
      <c r="J472" s="68" t="s">
        <v>1976</v>
      </c>
      <c r="K472" s="44"/>
    </row>
    <row r="473" spans="1:13" ht="21" outlineLevel="2" thickBot="1" x14ac:dyDescent="0.3">
      <c r="A473" s="69"/>
      <c r="B473" s="70"/>
      <c r="C473" s="55"/>
      <c r="D473" s="70"/>
      <c r="E473" s="55"/>
      <c r="F473" s="71">
        <f>SUBTOTAL(9,F465:F471)</f>
        <v>11.9735</v>
      </c>
      <c r="G473" s="72"/>
      <c r="H473" s="73">
        <f>SUBTOTAL(9,H465:H471)</f>
        <v>31431</v>
      </c>
      <c r="I473" s="73">
        <f>SUBTOTAL(9,I465:I471)</f>
        <v>6748</v>
      </c>
      <c r="J473" s="74" t="s">
        <v>2033</v>
      </c>
      <c r="K473" s="50"/>
      <c r="M473" s="231"/>
    </row>
    <row r="474" spans="1:13" ht="84" outlineLevel="4" x14ac:dyDescent="0.25">
      <c r="A474" s="264" t="s">
        <v>535</v>
      </c>
      <c r="B474" s="107" t="s">
        <v>564</v>
      </c>
      <c r="C474" s="32" t="s">
        <v>25</v>
      </c>
      <c r="D474" s="107" t="s">
        <v>561</v>
      </c>
      <c r="E474" s="32" t="s">
        <v>22</v>
      </c>
      <c r="F474" s="167">
        <v>2.1070000000000002</v>
      </c>
      <c r="G474" s="107">
        <v>7080</v>
      </c>
      <c r="H474" s="152">
        <v>5037</v>
      </c>
      <c r="I474" s="152"/>
      <c r="J474" s="107" t="s">
        <v>31</v>
      </c>
      <c r="K474" s="276">
        <v>7</v>
      </c>
    </row>
    <row r="475" spans="1:13" ht="60" outlineLevel="4" x14ac:dyDescent="0.25">
      <c r="A475" s="265" t="s">
        <v>536</v>
      </c>
      <c r="B475" s="108" t="s">
        <v>563</v>
      </c>
      <c r="C475" s="3" t="s">
        <v>25</v>
      </c>
      <c r="D475" s="108" t="s">
        <v>562</v>
      </c>
      <c r="E475" s="3" t="s">
        <v>22</v>
      </c>
      <c r="F475" s="169">
        <v>2.331</v>
      </c>
      <c r="G475" s="108">
        <v>13554</v>
      </c>
      <c r="H475" s="170">
        <v>5573</v>
      </c>
      <c r="I475" s="170"/>
      <c r="J475" s="108" t="s">
        <v>31</v>
      </c>
      <c r="K475" s="278">
        <v>7</v>
      </c>
    </row>
    <row r="476" spans="1:13" ht="48" outlineLevel="4" x14ac:dyDescent="0.25">
      <c r="A476" s="272" t="s">
        <v>575</v>
      </c>
      <c r="B476" s="110" t="s">
        <v>576</v>
      </c>
      <c r="C476" s="104" t="s">
        <v>21</v>
      </c>
      <c r="D476" s="110" t="s">
        <v>577</v>
      </c>
      <c r="E476" s="104" t="s">
        <v>22</v>
      </c>
      <c r="F476" s="221">
        <v>4.5</v>
      </c>
      <c r="G476" s="110">
        <v>21000</v>
      </c>
      <c r="H476" s="222">
        <v>13326</v>
      </c>
      <c r="I476" s="222"/>
      <c r="J476" s="110" t="s">
        <v>31</v>
      </c>
      <c r="K476" s="273">
        <v>3</v>
      </c>
    </row>
    <row r="477" spans="1:13" ht="72" outlineLevel="4" x14ac:dyDescent="0.25">
      <c r="A477" s="272" t="s">
        <v>395</v>
      </c>
      <c r="B477" s="110" t="s">
        <v>396</v>
      </c>
      <c r="C477" s="104" t="s">
        <v>21</v>
      </c>
      <c r="D477" s="110" t="s">
        <v>397</v>
      </c>
      <c r="E477" s="104" t="s">
        <v>22</v>
      </c>
      <c r="F477" s="221">
        <v>1.1000000000000001</v>
      </c>
      <c r="G477" s="110">
        <v>6780</v>
      </c>
      <c r="H477" s="222">
        <v>3116</v>
      </c>
      <c r="I477" s="222"/>
      <c r="J477" s="110" t="s">
        <v>31</v>
      </c>
      <c r="K477" s="273">
        <v>7</v>
      </c>
      <c r="L477" s="285" t="s">
        <v>2073</v>
      </c>
    </row>
    <row r="478" spans="1:13" ht="60" outlineLevel="4" x14ac:dyDescent="0.25">
      <c r="A478" s="272" t="s">
        <v>587</v>
      </c>
      <c r="B478" s="110" t="s">
        <v>588</v>
      </c>
      <c r="C478" s="104" t="s">
        <v>21</v>
      </c>
      <c r="D478" s="110" t="s">
        <v>589</v>
      </c>
      <c r="E478" s="104" t="s">
        <v>22</v>
      </c>
      <c r="F478" s="221">
        <v>5.5</v>
      </c>
      <c r="G478" s="110">
        <v>14400</v>
      </c>
      <c r="H478" s="222">
        <v>14400</v>
      </c>
      <c r="I478" s="222">
        <v>1887</v>
      </c>
      <c r="J478" s="110" t="s">
        <v>31</v>
      </c>
      <c r="K478" s="273">
        <v>3</v>
      </c>
    </row>
    <row r="479" spans="1:13" ht="36" outlineLevel="4" x14ac:dyDescent="0.25">
      <c r="A479" s="272" t="s">
        <v>599</v>
      </c>
      <c r="B479" s="110" t="s">
        <v>600</v>
      </c>
      <c r="C479" s="104" t="s">
        <v>21</v>
      </c>
      <c r="D479" s="110" t="s">
        <v>601</v>
      </c>
      <c r="E479" s="104" t="s">
        <v>24</v>
      </c>
      <c r="F479" s="221">
        <v>1.8320000000000001</v>
      </c>
      <c r="G479" s="110">
        <v>7824</v>
      </c>
      <c r="H479" s="222">
        <v>4069</v>
      </c>
      <c r="I479" s="222"/>
      <c r="J479" s="110" t="s">
        <v>31</v>
      </c>
      <c r="K479" s="273">
        <v>3</v>
      </c>
    </row>
    <row r="480" spans="1:13" ht="36" outlineLevel="4" x14ac:dyDescent="0.25">
      <c r="A480" s="272" t="s">
        <v>605</v>
      </c>
      <c r="B480" s="110" t="s">
        <v>606</v>
      </c>
      <c r="C480" s="104" t="s">
        <v>21</v>
      </c>
      <c r="D480" s="110" t="s">
        <v>607</v>
      </c>
      <c r="E480" s="104" t="s">
        <v>22</v>
      </c>
      <c r="F480" s="221">
        <v>7</v>
      </c>
      <c r="G480" s="110">
        <v>24000</v>
      </c>
      <c r="H480" s="222">
        <v>20729</v>
      </c>
      <c r="I480" s="222"/>
      <c r="J480" s="110" t="s">
        <v>31</v>
      </c>
      <c r="K480" s="273">
        <v>3</v>
      </c>
    </row>
    <row r="481" spans="1:12" ht="36" outlineLevel="4" x14ac:dyDescent="0.25">
      <c r="A481" s="272" t="s">
        <v>398</v>
      </c>
      <c r="B481" s="110" t="s">
        <v>399</v>
      </c>
      <c r="C481" s="104" t="s">
        <v>21</v>
      </c>
      <c r="D481" s="110" t="s">
        <v>400</v>
      </c>
      <c r="E481" s="104" t="s">
        <v>24</v>
      </c>
      <c r="F481" s="221">
        <v>2.331</v>
      </c>
      <c r="G481" s="110">
        <v>9600</v>
      </c>
      <c r="H481" s="222">
        <v>5282</v>
      </c>
      <c r="I481" s="222"/>
      <c r="J481" s="110" t="s">
        <v>31</v>
      </c>
      <c r="K481" s="273">
        <v>7</v>
      </c>
    </row>
    <row r="482" spans="1:12" ht="48" outlineLevel="4" x14ac:dyDescent="0.25">
      <c r="A482" s="272" t="s">
        <v>627</v>
      </c>
      <c r="B482" s="110" t="s">
        <v>628</v>
      </c>
      <c r="C482" s="104" t="s">
        <v>21</v>
      </c>
      <c r="D482" s="110" t="s">
        <v>629</v>
      </c>
      <c r="E482" s="104" t="s">
        <v>22</v>
      </c>
      <c r="F482" s="221">
        <v>4.5</v>
      </c>
      <c r="G482" s="110">
        <v>20400</v>
      </c>
      <c r="H482" s="222">
        <v>13326</v>
      </c>
      <c r="I482" s="222"/>
      <c r="J482" s="110" t="s">
        <v>31</v>
      </c>
      <c r="K482" s="273">
        <v>3</v>
      </c>
    </row>
    <row r="483" spans="1:12" ht="24" outlineLevel="4" x14ac:dyDescent="0.25">
      <c r="A483" s="272" t="s">
        <v>410</v>
      </c>
      <c r="B483" s="110" t="s">
        <v>411</v>
      </c>
      <c r="C483" s="104" t="s">
        <v>21</v>
      </c>
      <c r="D483" s="110" t="s">
        <v>412</v>
      </c>
      <c r="E483" s="104" t="s">
        <v>22</v>
      </c>
      <c r="F483" s="221">
        <v>5.665</v>
      </c>
      <c r="G483" s="110">
        <v>12480</v>
      </c>
      <c r="H483" s="222">
        <v>12480</v>
      </c>
      <c r="I483" s="222">
        <v>3567</v>
      </c>
      <c r="J483" s="110" t="s">
        <v>31</v>
      </c>
      <c r="K483" s="273">
        <v>7</v>
      </c>
    </row>
    <row r="484" spans="1:12" ht="48" outlineLevel="4" x14ac:dyDescent="0.25">
      <c r="A484" s="272" t="s">
        <v>533</v>
      </c>
      <c r="B484" s="110" t="s">
        <v>547</v>
      </c>
      <c r="C484" s="104" t="s">
        <v>21</v>
      </c>
      <c r="D484" s="110" t="s">
        <v>559</v>
      </c>
      <c r="E484" s="104" t="s">
        <v>24</v>
      </c>
      <c r="F484" s="221">
        <v>4.915</v>
      </c>
      <c r="G484" s="110">
        <v>12830</v>
      </c>
      <c r="H484" s="222">
        <v>11138</v>
      </c>
      <c r="I484" s="222"/>
      <c r="J484" s="110" t="s">
        <v>31</v>
      </c>
      <c r="K484" s="273">
        <v>7</v>
      </c>
    </row>
    <row r="485" spans="1:12" ht="48.75" outlineLevel="4" thickBot="1" x14ac:dyDescent="0.3">
      <c r="A485" s="274" t="s">
        <v>654</v>
      </c>
      <c r="B485" s="114" t="s">
        <v>655</v>
      </c>
      <c r="C485" s="105" t="s">
        <v>21</v>
      </c>
      <c r="D485" s="114" t="s">
        <v>656</v>
      </c>
      <c r="E485" s="105" t="s">
        <v>24</v>
      </c>
      <c r="F485" s="223">
        <v>11.58</v>
      </c>
      <c r="G485" s="114">
        <v>28200</v>
      </c>
      <c r="H485" s="224">
        <v>25719</v>
      </c>
      <c r="I485" s="224"/>
      <c r="J485" s="114" t="s">
        <v>31</v>
      </c>
      <c r="K485" s="275">
        <v>3</v>
      </c>
    </row>
    <row r="486" spans="1:12" outlineLevel="3" x14ac:dyDescent="0.25">
      <c r="A486" s="142"/>
      <c r="B486" s="143"/>
      <c r="C486" s="33">
        <f>SUBTOTAL(3,C474:C485)</f>
        <v>12</v>
      </c>
      <c r="D486" s="143"/>
      <c r="E486" s="33"/>
      <c r="F486" s="154"/>
      <c r="G486" s="143"/>
      <c r="H486" s="145"/>
      <c r="I486" s="145"/>
      <c r="J486" s="145" t="s">
        <v>1977</v>
      </c>
      <c r="K486" s="146"/>
    </row>
    <row r="487" spans="1:12" ht="21" outlineLevel="2" thickBot="1" x14ac:dyDescent="0.3">
      <c r="A487" s="147"/>
      <c r="B487" s="148"/>
      <c r="C487" s="34"/>
      <c r="D487" s="148"/>
      <c r="E487" s="34"/>
      <c r="F487" s="155">
        <f>SUBTOTAL(9,F474:F485)</f>
        <v>53.360999999999997</v>
      </c>
      <c r="G487" s="148"/>
      <c r="H487" s="150">
        <f>SUBTOTAL(9,H474:H485)</f>
        <v>134195</v>
      </c>
      <c r="I487" s="150">
        <f>SUBTOTAL(9,I474:I485)</f>
        <v>5454</v>
      </c>
      <c r="J487" s="150" t="s">
        <v>2034</v>
      </c>
      <c r="K487" s="151"/>
    </row>
    <row r="488" spans="1:12" ht="48" outlineLevel="4" x14ac:dyDescent="0.25">
      <c r="A488" s="264" t="s">
        <v>123</v>
      </c>
      <c r="B488" s="107" t="s">
        <v>448</v>
      </c>
      <c r="C488" s="32" t="s">
        <v>25</v>
      </c>
      <c r="D488" s="107" t="s">
        <v>124</v>
      </c>
      <c r="E488" s="32" t="s">
        <v>22</v>
      </c>
      <c r="F488" s="167">
        <v>0.26650000000000001</v>
      </c>
      <c r="G488" s="107">
        <v>3120</v>
      </c>
      <c r="H488" s="152">
        <v>684</v>
      </c>
      <c r="I488" s="152"/>
      <c r="J488" s="107" t="s">
        <v>32</v>
      </c>
      <c r="K488" s="276">
        <v>1</v>
      </c>
    </row>
    <row r="489" spans="1:12" ht="24" outlineLevel="4" x14ac:dyDescent="0.25">
      <c r="A489" s="265" t="s">
        <v>127</v>
      </c>
      <c r="B489" s="108" t="s">
        <v>450</v>
      </c>
      <c r="C489" s="3" t="s">
        <v>25</v>
      </c>
      <c r="D489" s="108" t="s">
        <v>128</v>
      </c>
      <c r="E489" s="3" t="s">
        <v>22</v>
      </c>
      <c r="F489" s="169">
        <v>1</v>
      </c>
      <c r="G489" s="108">
        <v>3960</v>
      </c>
      <c r="H489" s="170">
        <v>2565</v>
      </c>
      <c r="I489" s="170"/>
      <c r="J489" s="108" t="s">
        <v>32</v>
      </c>
      <c r="K489" s="278">
        <v>1</v>
      </c>
    </row>
    <row r="490" spans="1:12" ht="60" outlineLevel="4" x14ac:dyDescent="0.25">
      <c r="A490" s="272" t="s">
        <v>387</v>
      </c>
      <c r="B490" s="110" t="s">
        <v>538</v>
      </c>
      <c r="C490" s="104" t="s">
        <v>21</v>
      </c>
      <c r="D490" s="110" t="s">
        <v>388</v>
      </c>
      <c r="E490" s="104" t="s">
        <v>24</v>
      </c>
      <c r="F490" s="221">
        <v>3</v>
      </c>
      <c r="G490" s="110">
        <v>9000</v>
      </c>
      <c r="H490" s="222">
        <v>6798</v>
      </c>
      <c r="I490" s="222"/>
      <c r="J490" s="110" t="s">
        <v>32</v>
      </c>
      <c r="K490" s="273">
        <v>7</v>
      </c>
    </row>
    <row r="491" spans="1:12" ht="60" outlineLevel="4" x14ac:dyDescent="0.25">
      <c r="A491" s="272" t="s">
        <v>523</v>
      </c>
      <c r="B491" s="110" t="s">
        <v>540</v>
      </c>
      <c r="C491" s="104" t="s">
        <v>21</v>
      </c>
      <c r="D491" s="110" t="s">
        <v>549</v>
      </c>
      <c r="E491" s="104" t="s">
        <v>24</v>
      </c>
      <c r="F491" s="221">
        <v>7.4335000000000004</v>
      </c>
      <c r="G491" s="110">
        <v>35940</v>
      </c>
      <c r="H491" s="222">
        <v>16846</v>
      </c>
      <c r="I491" s="222"/>
      <c r="J491" s="110" t="s">
        <v>32</v>
      </c>
      <c r="K491" s="273">
        <v>7</v>
      </c>
    </row>
    <row r="492" spans="1:12" ht="16.5" customHeight="1" outlineLevel="4" x14ac:dyDescent="0.25">
      <c r="A492" s="272" t="s">
        <v>389</v>
      </c>
      <c r="B492" s="110" t="s">
        <v>390</v>
      </c>
      <c r="C492" s="104" t="s">
        <v>21</v>
      </c>
      <c r="D492" s="110" t="s">
        <v>391</v>
      </c>
      <c r="E492" s="104" t="s">
        <v>24</v>
      </c>
      <c r="F492" s="221">
        <v>2.0314999999999999</v>
      </c>
      <c r="G492" s="110">
        <v>12000</v>
      </c>
      <c r="H492" s="222">
        <v>4604</v>
      </c>
      <c r="I492" s="222"/>
      <c r="J492" s="110" t="s">
        <v>32</v>
      </c>
      <c r="K492" s="273">
        <v>7</v>
      </c>
    </row>
    <row r="493" spans="1:12" ht="24" outlineLevel="4" x14ac:dyDescent="0.25">
      <c r="A493" s="272" t="s">
        <v>79</v>
      </c>
      <c r="B493" s="110" t="s">
        <v>80</v>
      </c>
      <c r="C493" s="104" t="s">
        <v>21</v>
      </c>
      <c r="D493" s="110" t="s">
        <v>81</v>
      </c>
      <c r="E493" s="104" t="s">
        <v>22</v>
      </c>
      <c r="F493" s="221">
        <v>2.198</v>
      </c>
      <c r="G493" s="110">
        <v>24000</v>
      </c>
      <c r="H493" s="222">
        <v>6617</v>
      </c>
      <c r="I493" s="222"/>
      <c r="J493" s="110" t="s">
        <v>32</v>
      </c>
      <c r="K493" s="273">
        <v>1</v>
      </c>
      <c r="L493" s="285" t="s">
        <v>2073</v>
      </c>
    </row>
    <row r="494" spans="1:12" ht="24" outlineLevel="4" x14ac:dyDescent="0.25">
      <c r="A494" s="272" t="s">
        <v>82</v>
      </c>
      <c r="B494" s="110" t="s">
        <v>443</v>
      </c>
      <c r="C494" s="104" t="s">
        <v>21</v>
      </c>
      <c r="D494" s="110" t="s">
        <v>83</v>
      </c>
      <c r="E494" s="104" t="s">
        <v>22</v>
      </c>
      <c r="F494" s="221">
        <v>2.4</v>
      </c>
      <c r="G494" s="110">
        <v>8640</v>
      </c>
      <c r="H494" s="222">
        <v>7224</v>
      </c>
      <c r="I494" s="222"/>
      <c r="J494" s="110" t="s">
        <v>32</v>
      </c>
      <c r="K494" s="273">
        <v>1</v>
      </c>
    </row>
    <row r="495" spans="1:12" ht="36" outlineLevel="4" x14ac:dyDescent="0.25">
      <c r="A495" s="272" t="s">
        <v>102</v>
      </c>
      <c r="B495" s="110" t="s">
        <v>103</v>
      </c>
      <c r="C495" s="104" t="s">
        <v>21</v>
      </c>
      <c r="D495" s="110" t="s">
        <v>104</v>
      </c>
      <c r="E495" s="104" t="s">
        <v>24</v>
      </c>
      <c r="F495" s="221">
        <v>1.5</v>
      </c>
      <c r="G495" s="110">
        <v>4000</v>
      </c>
      <c r="H495" s="222">
        <v>3613</v>
      </c>
      <c r="I495" s="222"/>
      <c r="J495" s="110" t="s">
        <v>32</v>
      </c>
      <c r="K495" s="273">
        <v>1</v>
      </c>
    </row>
    <row r="496" spans="1:12" ht="48" outlineLevel="4" x14ac:dyDescent="0.25">
      <c r="A496" s="272" t="s">
        <v>67</v>
      </c>
      <c r="B496" s="110" t="s">
        <v>68</v>
      </c>
      <c r="C496" s="104" t="s">
        <v>21</v>
      </c>
      <c r="D496" s="110" t="s">
        <v>69</v>
      </c>
      <c r="E496" s="104" t="s">
        <v>24</v>
      </c>
      <c r="F496" s="221">
        <v>1.5</v>
      </c>
      <c r="G496" s="110">
        <v>3600</v>
      </c>
      <c r="H496" s="222">
        <v>3600</v>
      </c>
      <c r="I496" s="222"/>
      <c r="J496" s="110" t="s">
        <v>32</v>
      </c>
      <c r="K496" s="273">
        <v>1</v>
      </c>
    </row>
    <row r="497" spans="1:11" ht="60" outlineLevel="4" x14ac:dyDescent="0.25">
      <c r="A497" s="272" t="s">
        <v>590</v>
      </c>
      <c r="B497" s="110" t="s">
        <v>591</v>
      </c>
      <c r="C497" s="104" t="s">
        <v>21</v>
      </c>
      <c r="D497" s="110" t="s">
        <v>592</v>
      </c>
      <c r="E497" s="104" t="s">
        <v>24</v>
      </c>
      <c r="F497" s="221">
        <v>3.6665000000000001</v>
      </c>
      <c r="G497" s="110">
        <v>21720</v>
      </c>
      <c r="H497" s="222">
        <v>8143</v>
      </c>
      <c r="I497" s="222"/>
      <c r="J497" s="110" t="s">
        <v>32</v>
      </c>
      <c r="K497" s="273">
        <v>3</v>
      </c>
    </row>
    <row r="498" spans="1:11" ht="48" outlineLevel="4" x14ac:dyDescent="0.25">
      <c r="A498" s="272" t="s">
        <v>761</v>
      </c>
      <c r="B498" s="139" t="s">
        <v>762</v>
      </c>
      <c r="C498" s="104" t="s">
        <v>21</v>
      </c>
      <c r="D498" s="110" t="s">
        <v>763</v>
      </c>
      <c r="E498" s="104" t="s">
        <v>22</v>
      </c>
      <c r="F498" s="221">
        <v>6</v>
      </c>
      <c r="G498" s="110">
        <v>16740</v>
      </c>
      <c r="H498" s="222">
        <v>14575</v>
      </c>
      <c r="I498" s="222"/>
      <c r="J498" s="110" t="s">
        <v>32</v>
      </c>
      <c r="K498" s="273">
        <v>4</v>
      </c>
    </row>
    <row r="499" spans="1:11" ht="36" outlineLevel="4" x14ac:dyDescent="0.25">
      <c r="A499" s="272" t="s">
        <v>285</v>
      </c>
      <c r="B499" s="110" t="s">
        <v>286</v>
      </c>
      <c r="C499" s="104" t="s">
        <v>21</v>
      </c>
      <c r="D499" s="110" t="s">
        <v>287</v>
      </c>
      <c r="E499" s="104" t="s">
        <v>24</v>
      </c>
      <c r="F499" s="221">
        <v>2</v>
      </c>
      <c r="G499" s="110">
        <v>8040</v>
      </c>
      <c r="H499" s="222">
        <v>4505</v>
      </c>
      <c r="I499" s="222"/>
      <c r="J499" s="110" t="s">
        <v>32</v>
      </c>
      <c r="K499" s="273">
        <v>5</v>
      </c>
    </row>
    <row r="500" spans="1:11" ht="36" outlineLevel="4" x14ac:dyDescent="0.25">
      <c r="A500" s="272" t="s">
        <v>435</v>
      </c>
      <c r="B500" s="110" t="s">
        <v>66</v>
      </c>
      <c r="C500" s="104" t="s">
        <v>21</v>
      </c>
      <c r="D500" s="110" t="s">
        <v>439</v>
      </c>
      <c r="E500" s="104" t="s">
        <v>22</v>
      </c>
      <c r="F500" s="221">
        <v>2</v>
      </c>
      <c r="G500" s="110">
        <v>5760</v>
      </c>
      <c r="H500" s="222">
        <v>5760</v>
      </c>
      <c r="I500" s="222">
        <v>259</v>
      </c>
      <c r="J500" s="110" t="s">
        <v>32</v>
      </c>
      <c r="K500" s="273">
        <v>1</v>
      </c>
    </row>
    <row r="501" spans="1:11" ht="36" outlineLevel="4" x14ac:dyDescent="0.25">
      <c r="A501" s="272" t="s">
        <v>84</v>
      </c>
      <c r="B501" s="110" t="s">
        <v>85</v>
      </c>
      <c r="C501" s="104" t="s">
        <v>21</v>
      </c>
      <c r="D501" s="110" t="s">
        <v>86</v>
      </c>
      <c r="E501" s="104" t="s">
        <v>24</v>
      </c>
      <c r="F501" s="221">
        <v>3.1974999999999998</v>
      </c>
      <c r="G501" s="110">
        <v>24000</v>
      </c>
      <c r="H501" s="222">
        <v>7700</v>
      </c>
      <c r="I501" s="222"/>
      <c r="J501" s="110" t="s">
        <v>32</v>
      </c>
      <c r="K501" s="273">
        <v>1</v>
      </c>
    </row>
    <row r="502" spans="1:11" ht="18" customHeight="1" outlineLevel="4" x14ac:dyDescent="0.25">
      <c r="A502" s="272" t="s">
        <v>87</v>
      </c>
      <c r="B502" s="110" t="s">
        <v>88</v>
      </c>
      <c r="C502" s="104" t="s">
        <v>21</v>
      </c>
      <c r="D502" s="110" t="s">
        <v>89</v>
      </c>
      <c r="E502" s="104" t="s">
        <v>22</v>
      </c>
      <c r="F502" s="221">
        <v>6.4</v>
      </c>
      <c r="G502" s="110">
        <v>18000</v>
      </c>
      <c r="H502" s="222">
        <v>18000</v>
      </c>
      <c r="I502" s="222">
        <v>1260</v>
      </c>
      <c r="J502" s="110" t="s">
        <v>32</v>
      </c>
      <c r="K502" s="273">
        <v>1</v>
      </c>
    </row>
    <row r="503" spans="1:11" ht="36" outlineLevel="4" x14ac:dyDescent="0.25">
      <c r="A503" s="272" t="s">
        <v>73</v>
      </c>
      <c r="B503" s="110" t="s">
        <v>74</v>
      </c>
      <c r="C503" s="104" t="s">
        <v>21</v>
      </c>
      <c r="D503" s="110" t="s">
        <v>75</v>
      </c>
      <c r="E503" s="104" t="s">
        <v>22</v>
      </c>
      <c r="F503" s="221">
        <v>1</v>
      </c>
      <c r="G503" s="110">
        <v>9720</v>
      </c>
      <c r="H503" s="222">
        <v>3010</v>
      </c>
      <c r="I503" s="222"/>
      <c r="J503" s="110" t="s">
        <v>32</v>
      </c>
      <c r="K503" s="273">
        <v>1</v>
      </c>
    </row>
    <row r="504" spans="1:11" ht="24" outlineLevel="4" x14ac:dyDescent="0.25">
      <c r="A504" s="272" t="s">
        <v>602</v>
      </c>
      <c r="B504" s="110" t="s">
        <v>603</v>
      </c>
      <c r="C504" s="104" t="s">
        <v>21</v>
      </c>
      <c r="D504" s="110" t="s">
        <v>604</v>
      </c>
      <c r="E504" s="104" t="s">
        <v>22</v>
      </c>
      <c r="F504" s="221">
        <v>3.9329999999999998</v>
      </c>
      <c r="G504" s="110">
        <v>24000</v>
      </c>
      <c r="H504" s="222">
        <v>11647</v>
      </c>
      <c r="I504" s="222"/>
      <c r="J504" s="110" t="s">
        <v>32</v>
      </c>
      <c r="K504" s="273">
        <v>3</v>
      </c>
    </row>
    <row r="505" spans="1:11" ht="36" outlineLevel="4" x14ac:dyDescent="0.25">
      <c r="A505" s="272" t="s">
        <v>93</v>
      </c>
      <c r="B505" s="110" t="s">
        <v>94</v>
      </c>
      <c r="C505" s="104" t="s">
        <v>21</v>
      </c>
      <c r="D505" s="110" t="s">
        <v>95</v>
      </c>
      <c r="E505" s="104" t="s">
        <v>24</v>
      </c>
      <c r="F505" s="221">
        <v>1.9</v>
      </c>
      <c r="G505" s="110">
        <v>10680</v>
      </c>
      <c r="H505" s="222">
        <v>4576</v>
      </c>
      <c r="I505" s="222"/>
      <c r="J505" s="110" t="s">
        <v>32</v>
      </c>
      <c r="K505" s="273">
        <v>1</v>
      </c>
    </row>
    <row r="506" spans="1:11" ht="36" outlineLevel="4" x14ac:dyDescent="0.25">
      <c r="A506" s="272" t="s">
        <v>436</v>
      </c>
      <c r="B506" s="110" t="s">
        <v>444</v>
      </c>
      <c r="C506" s="104" t="s">
        <v>21</v>
      </c>
      <c r="D506" s="110" t="s">
        <v>440</v>
      </c>
      <c r="E506" s="104" t="s">
        <v>24</v>
      </c>
      <c r="F506" s="221">
        <v>2.4990000000000001</v>
      </c>
      <c r="G506" s="110">
        <v>10320</v>
      </c>
      <c r="H506" s="222">
        <v>6016</v>
      </c>
      <c r="I506" s="222"/>
      <c r="J506" s="110" t="s">
        <v>32</v>
      </c>
      <c r="K506" s="273">
        <v>1</v>
      </c>
    </row>
    <row r="507" spans="1:11" ht="48" outlineLevel="4" x14ac:dyDescent="0.25">
      <c r="A507" s="272" t="s">
        <v>111</v>
      </c>
      <c r="B507" s="110" t="s">
        <v>112</v>
      </c>
      <c r="C507" s="104" t="s">
        <v>21</v>
      </c>
      <c r="D507" s="110" t="s">
        <v>113</v>
      </c>
      <c r="E507" s="104" t="s">
        <v>23</v>
      </c>
      <c r="F507" s="221">
        <v>3.5</v>
      </c>
      <c r="G507" s="110">
        <v>7056</v>
      </c>
      <c r="H507" s="222">
        <v>6320</v>
      </c>
      <c r="I507" s="222"/>
      <c r="J507" s="110" t="s">
        <v>32</v>
      </c>
      <c r="K507" s="273">
        <v>1</v>
      </c>
    </row>
    <row r="508" spans="1:11" ht="60" outlineLevel="4" x14ac:dyDescent="0.25">
      <c r="A508" s="272" t="s">
        <v>925</v>
      </c>
      <c r="B508" s="139" t="s">
        <v>926</v>
      </c>
      <c r="C508" s="104" t="s">
        <v>21</v>
      </c>
      <c r="D508" s="110" t="s">
        <v>927</v>
      </c>
      <c r="E508" s="104" t="s">
        <v>22</v>
      </c>
      <c r="F508" s="221">
        <v>8</v>
      </c>
      <c r="G508" s="110">
        <v>20460</v>
      </c>
      <c r="H508" s="222">
        <v>17949</v>
      </c>
      <c r="I508" s="222"/>
      <c r="J508" s="110" t="s">
        <v>32</v>
      </c>
      <c r="K508" s="273">
        <v>4</v>
      </c>
    </row>
    <row r="509" spans="1:11" ht="48" outlineLevel="4" x14ac:dyDescent="0.25">
      <c r="A509" s="272" t="s">
        <v>361</v>
      </c>
      <c r="B509" s="110" t="s">
        <v>362</v>
      </c>
      <c r="C509" s="104" t="s">
        <v>21</v>
      </c>
      <c r="D509" s="110" t="s">
        <v>363</v>
      </c>
      <c r="E509" s="104" t="s">
        <v>24</v>
      </c>
      <c r="F509" s="221">
        <v>4.2664999999999997</v>
      </c>
      <c r="G509" s="110">
        <v>18300</v>
      </c>
      <c r="H509" s="222">
        <v>9669</v>
      </c>
      <c r="I509" s="222"/>
      <c r="J509" s="110" t="s">
        <v>32</v>
      </c>
      <c r="K509" s="273">
        <v>7</v>
      </c>
    </row>
    <row r="510" spans="1:11" ht="36.75" outlineLevel="4" thickBot="1" x14ac:dyDescent="0.3">
      <c r="A510" s="274" t="s">
        <v>964</v>
      </c>
      <c r="B510" s="211" t="s">
        <v>965</v>
      </c>
      <c r="C510" s="105" t="s">
        <v>21</v>
      </c>
      <c r="D510" s="114" t="s">
        <v>966</v>
      </c>
      <c r="E510" s="105" t="s">
        <v>24</v>
      </c>
      <c r="F510" s="223">
        <v>3</v>
      </c>
      <c r="G510" s="114">
        <v>16620</v>
      </c>
      <c r="H510" s="224">
        <v>7602</v>
      </c>
      <c r="I510" s="224"/>
      <c r="J510" s="114" t="s">
        <v>32</v>
      </c>
      <c r="K510" s="275">
        <v>4</v>
      </c>
    </row>
    <row r="511" spans="1:11" outlineLevel="3" x14ac:dyDescent="0.25">
      <c r="A511" s="125"/>
      <c r="B511" s="193"/>
      <c r="C511" s="27">
        <f>SUBTOTAL(3,C488:C510)</f>
        <v>23</v>
      </c>
      <c r="D511" s="127"/>
      <c r="E511" s="27"/>
      <c r="F511" s="128"/>
      <c r="G511" s="127"/>
      <c r="H511" s="129"/>
      <c r="I511" s="129"/>
      <c r="J511" s="129" t="s">
        <v>1978</v>
      </c>
      <c r="K511" s="130"/>
    </row>
    <row r="512" spans="1:11" ht="21" outlineLevel="2" thickBot="1" x14ac:dyDescent="0.3">
      <c r="A512" s="131"/>
      <c r="B512" s="194"/>
      <c r="C512" s="28"/>
      <c r="D512" s="133"/>
      <c r="E512" s="28"/>
      <c r="F512" s="134">
        <f>SUBTOTAL(9,F488:F510)</f>
        <v>72.691999999999993</v>
      </c>
      <c r="G512" s="133"/>
      <c r="H512" s="135">
        <f>SUBTOTAL(9,H488:H510)</f>
        <v>178023</v>
      </c>
      <c r="I512" s="135">
        <f>SUBTOTAL(9,I488:I510)</f>
        <v>1519</v>
      </c>
      <c r="J512" s="135" t="s">
        <v>2035</v>
      </c>
      <c r="K512" s="136"/>
    </row>
    <row r="513" spans="1:12" ht="24" outlineLevel="4" x14ac:dyDescent="0.25">
      <c r="A513" s="264" t="s">
        <v>982</v>
      </c>
      <c r="B513" s="166" t="s">
        <v>983</v>
      </c>
      <c r="C513" s="32" t="s">
        <v>25</v>
      </c>
      <c r="D513" s="107" t="s">
        <v>984</v>
      </c>
      <c r="E513" s="32" t="s">
        <v>22</v>
      </c>
      <c r="F513" s="167">
        <v>0.33300000000000002</v>
      </c>
      <c r="G513" s="107">
        <v>3588</v>
      </c>
      <c r="H513" s="152">
        <v>2472</v>
      </c>
      <c r="I513" s="152"/>
      <c r="J513" s="166" t="s">
        <v>35</v>
      </c>
      <c r="K513" s="276">
        <v>4</v>
      </c>
    </row>
    <row r="514" spans="1:12" ht="36" outlineLevel="4" x14ac:dyDescent="0.25">
      <c r="A514" s="265" t="s">
        <v>1159</v>
      </c>
      <c r="B514" s="108" t="s">
        <v>1160</v>
      </c>
      <c r="C514" s="3" t="s">
        <v>25</v>
      </c>
      <c r="D514" s="108" t="s">
        <v>1161</v>
      </c>
      <c r="E514" s="3" t="s">
        <v>22</v>
      </c>
      <c r="F514" s="169">
        <v>1.8320000000000001</v>
      </c>
      <c r="G514" s="108">
        <v>9834</v>
      </c>
      <c r="H514" s="170">
        <v>4993</v>
      </c>
      <c r="I514" s="170"/>
      <c r="J514" s="108" t="s">
        <v>35</v>
      </c>
      <c r="K514" s="278">
        <v>8</v>
      </c>
    </row>
    <row r="515" spans="1:12" ht="60" outlineLevel="4" x14ac:dyDescent="0.25">
      <c r="A515" s="272" t="s">
        <v>210</v>
      </c>
      <c r="B515" s="110" t="s">
        <v>211</v>
      </c>
      <c r="C515" s="104" t="s">
        <v>21</v>
      </c>
      <c r="D515" s="110" t="s">
        <v>212</v>
      </c>
      <c r="E515" s="104" t="s">
        <v>24</v>
      </c>
      <c r="F515" s="221">
        <v>3</v>
      </c>
      <c r="G515" s="110">
        <v>8940</v>
      </c>
      <c r="H515" s="222">
        <v>6279</v>
      </c>
      <c r="I515" s="222"/>
      <c r="J515" s="110" t="s">
        <v>35</v>
      </c>
      <c r="K515" s="273">
        <v>2</v>
      </c>
    </row>
    <row r="516" spans="1:12" ht="84" outlineLevel="4" x14ac:dyDescent="0.25">
      <c r="A516" s="272" t="s">
        <v>221</v>
      </c>
      <c r="B516" s="110" t="s">
        <v>222</v>
      </c>
      <c r="C516" s="104" t="s">
        <v>21</v>
      </c>
      <c r="D516" s="110" t="s">
        <v>223</v>
      </c>
      <c r="E516" s="104" t="s">
        <v>22</v>
      </c>
      <c r="F516" s="221">
        <v>2.4</v>
      </c>
      <c r="G516" s="110">
        <v>6960</v>
      </c>
      <c r="H516" s="222">
        <v>6279</v>
      </c>
      <c r="I516" s="222"/>
      <c r="J516" s="110" t="s">
        <v>35</v>
      </c>
      <c r="K516" s="273">
        <v>2</v>
      </c>
    </row>
    <row r="517" spans="1:12" ht="36" outlineLevel="4" x14ac:dyDescent="0.25">
      <c r="A517" s="272" t="s">
        <v>718</v>
      </c>
      <c r="B517" s="139" t="s">
        <v>719</v>
      </c>
      <c r="C517" s="104" t="s">
        <v>21</v>
      </c>
      <c r="D517" s="110" t="s">
        <v>720</v>
      </c>
      <c r="E517" s="104" t="s">
        <v>22</v>
      </c>
      <c r="F517" s="221">
        <v>1.3</v>
      </c>
      <c r="G517" s="110">
        <v>12300</v>
      </c>
      <c r="H517" s="222">
        <v>7188</v>
      </c>
      <c r="I517" s="222"/>
      <c r="J517" s="110" t="s">
        <v>35</v>
      </c>
      <c r="K517" s="273">
        <v>4</v>
      </c>
      <c r="L517" s="285" t="s">
        <v>2073</v>
      </c>
    </row>
    <row r="518" spans="1:12" ht="36" outlineLevel="4" x14ac:dyDescent="0.25">
      <c r="A518" s="272" t="s">
        <v>224</v>
      </c>
      <c r="B518" s="110" t="s">
        <v>225</v>
      </c>
      <c r="C518" s="104" t="s">
        <v>21</v>
      </c>
      <c r="D518" s="110" t="s">
        <v>226</v>
      </c>
      <c r="E518" s="104" t="s">
        <v>22</v>
      </c>
      <c r="F518" s="221">
        <v>6.1749999999999998</v>
      </c>
      <c r="G518" s="110">
        <v>8016</v>
      </c>
      <c r="H518" s="222">
        <v>8016</v>
      </c>
      <c r="I518" s="222">
        <v>8139</v>
      </c>
      <c r="J518" s="110" t="s">
        <v>35</v>
      </c>
      <c r="K518" s="273">
        <v>2</v>
      </c>
      <c r="L518" s="285" t="s">
        <v>2073</v>
      </c>
    </row>
    <row r="519" spans="1:12" ht="60" outlineLevel="4" x14ac:dyDescent="0.25">
      <c r="A519" s="272" t="s">
        <v>1030</v>
      </c>
      <c r="B519" s="110" t="s">
        <v>1031</v>
      </c>
      <c r="C519" s="104" t="s">
        <v>21</v>
      </c>
      <c r="D519" s="110" t="s">
        <v>1032</v>
      </c>
      <c r="E519" s="104" t="s">
        <v>22</v>
      </c>
      <c r="F519" s="221">
        <v>2.5</v>
      </c>
      <c r="G519" s="110">
        <v>12360</v>
      </c>
      <c r="H519" s="222">
        <v>7186</v>
      </c>
      <c r="I519" s="222"/>
      <c r="J519" s="110" t="s">
        <v>35</v>
      </c>
      <c r="K519" s="273">
        <v>8</v>
      </c>
      <c r="L519" s="285" t="s">
        <v>2073</v>
      </c>
    </row>
    <row r="520" spans="1:12" ht="48" outlineLevel="4" x14ac:dyDescent="0.25">
      <c r="A520" s="272" t="s">
        <v>1039</v>
      </c>
      <c r="B520" s="110" t="s">
        <v>1040</v>
      </c>
      <c r="C520" s="104" t="s">
        <v>21</v>
      </c>
      <c r="D520" s="110" t="s">
        <v>1041</v>
      </c>
      <c r="E520" s="104" t="s">
        <v>22</v>
      </c>
      <c r="F520" s="221">
        <v>5.35</v>
      </c>
      <c r="G520" s="110">
        <v>30000</v>
      </c>
      <c r="H520" s="222">
        <v>15377</v>
      </c>
      <c r="I520" s="222"/>
      <c r="J520" s="110" t="s">
        <v>35</v>
      </c>
      <c r="K520" s="273">
        <v>8</v>
      </c>
    </row>
    <row r="521" spans="1:12" ht="48" outlineLevel="4" x14ac:dyDescent="0.25">
      <c r="A521" s="272" t="s">
        <v>1045</v>
      </c>
      <c r="B521" s="110" t="s">
        <v>1046</v>
      </c>
      <c r="C521" s="104" t="s">
        <v>21</v>
      </c>
      <c r="D521" s="110" t="s">
        <v>1047</v>
      </c>
      <c r="E521" s="104" t="s">
        <v>22</v>
      </c>
      <c r="F521" s="221">
        <v>6.016</v>
      </c>
      <c r="G521" s="110">
        <v>28020</v>
      </c>
      <c r="H521" s="222">
        <v>17291</v>
      </c>
      <c r="I521" s="222"/>
      <c r="J521" s="110" t="s">
        <v>35</v>
      </c>
      <c r="K521" s="273">
        <v>8</v>
      </c>
      <c r="L521" s="285" t="s">
        <v>2073</v>
      </c>
    </row>
    <row r="522" spans="1:12" ht="48" outlineLevel="4" x14ac:dyDescent="0.25">
      <c r="A522" s="272" t="s">
        <v>1063</v>
      </c>
      <c r="B522" s="110" t="s">
        <v>1064</v>
      </c>
      <c r="C522" s="104" t="s">
        <v>21</v>
      </c>
      <c r="D522" s="110" t="s">
        <v>1065</v>
      </c>
      <c r="E522" s="104" t="s">
        <v>22</v>
      </c>
      <c r="F522" s="221">
        <v>2.5990000000000002</v>
      </c>
      <c r="G522" s="110">
        <v>10200</v>
      </c>
      <c r="H522" s="222">
        <v>7470</v>
      </c>
      <c r="I522" s="222"/>
      <c r="J522" s="110" t="s">
        <v>35</v>
      </c>
      <c r="K522" s="273">
        <v>8</v>
      </c>
      <c r="L522" s="285" t="s">
        <v>2073</v>
      </c>
    </row>
    <row r="523" spans="1:12" ht="48" outlineLevel="4" x14ac:dyDescent="0.25">
      <c r="A523" s="272" t="s">
        <v>1075</v>
      </c>
      <c r="B523" s="110" t="s">
        <v>1076</v>
      </c>
      <c r="C523" s="104" t="s">
        <v>21</v>
      </c>
      <c r="D523" s="110" t="s">
        <v>1077</v>
      </c>
      <c r="E523" s="104" t="s">
        <v>22</v>
      </c>
      <c r="F523" s="221">
        <v>3.9575</v>
      </c>
      <c r="G523" s="110">
        <v>23274</v>
      </c>
      <c r="H523" s="222">
        <v>11375</v>
      </c>
      <c r="I523" s="222"/>
      <c r="J523" s="110" t="s">
        <v>35</v>
      </c>
      <c r="K523" s="273">
        <v>8</v>
      </c>
    </row>
    <row r="524" spans="1:12" ht="60" outlineLevel="4" x14ac:dyDescent="0.25">
      <c r="A524" s="272" t="s">
        <v>1087</v>
      </c>
      <c r="B524" s="110" t="s">
        <v>1088</v>
      </c>
      <c r="C524" s="104" t="s">
        <v>21</v>
      </c>
      <c r="D524" s="110" t="s">
        <v>1089</v>
      </c>
      <c r="E524" s="104" t="s">
        <v>24</v>
      </c>
      <c r="F524" s="221">
        <v>2.859</v>
      </c>
      <c r="G524" s="110">
        <v>8280</v>
      </c>
      <c r="H524" s="222">
        <v>6574</v>
      </c>
      <c r="I524" s="222"/>
      <c r="J524" s="110" t="s">
        <v>35</v>
      </c>
      <c r="K524" s="273">
        <v>8</v>
      </c>
    </row>
    <row r="525" spans="1:12" ht="48" outlineLevel="4" x14ac:dyDescent="0.25">
      <c r="A525" s="272" t="s">
        <v>1099</v>
      </c>
      <c r="B525" s="110" t="s">
        <v>1100</v>
      </c>
      <c r="C525" s="104" t="s">
        <v>21</v>
      </c>
      <c r="D525" s="110" t="s">
        <v>1101</v>
      </c>
      <c r="E525" s="104" t="s">
        <v>24</v>
      </c>
      <c r="F525" s="221">
        <v>2.1920000000000002</v>
      </c>
      <c r="G525" s="110">
        <v>8700</v>
      </c>
      <c r="H525" s="222">
        <v>5040</v>
      </c>
      <c r="I525" s="222"/>
      <c r="J525" s="110" t="s">
        <v>35</v>
      </c>
      <c r="K525" s="273">
        <v>8</v>
      </c>
    </row>
    <row r="526" spans="1:12" ht="48" outlineLevel="4" x14ac:dyDescent="0.25">
      <c r="A526" s="272" t="s">
        <v>1105</v>
      </c>
      <c r="B526" s="110" t="s">
        <v>1106</v>
      </c>
      <c r="C526" s="104" t="s">
        <v>21</v>
      </c>
      <c r="D526" s="110" t="s">
        <v>1107</v>
      </c>
      <c r="E526" s="104" t="s">
        <v>22</v>
      </c>
      <c r="F526" s="221">
        <v>1.9990000000000001</v>
      </c>
      <c r="G526" s="110">
        <v>6617</v>
      </c>
      <c r="H526" s="222">
        <v>5746</v>
      </c>
      <c r="I526" s="222"/>
      <c r="J526" s="110" t="s">
        <v>35</v>
      </c>
      <c r="K526" s="273">
        <v>8</v>
      </c>
    </row>
    <row r="527" spans="1:12" ht="36" outlineLevel="4" x14ac:dyDescent="0.25">
      <c r="A527" s="272" t="s">
        <v>1111</v>
      </c>
      <c r="B527" s="110" t="s">
        <v>1112</v>
      </c>
      <c r="C527" s="104" t="s">
        <v>21</v>
      </c>
      <c r="D527" s="110" t="s">
        <v>1113</v>
      </c>
      <c r="E527" s="104" t="s">
        <v>24</v>
      </c>
      <c r="F527" s="221">
        <v>2.0259999999999998</v>
      </c>
      <c r="G527" s="110">
        <v>8100</v>
      </c>
      <c r="H527" s="222">
        <v>4659</v>
      </c>
      <c r="I527" s="222"/>
      <c r="J527" s="110" t="s">
        <v>35</v>
      </c>
      <c r="K527" s="273">
        <v>8</v>
      </c>
    </row>
    <row r="528" spans="1:12" ht="48" outlineLevel="4" x14ac:dyDescent="0.25">
      <c r="A528" s="272" t="s">
        <v>856</v>
      </c>
      <c r="B528" s="139" t="s">
        <v>857</v>
      </c>
      <c r="C528" s="104" t="s">
        <v>21</v>
      </c>
      <c r="D528" s="110" t="s">
        <v>858</v>
      </c>
      <c r="E528" s="104" t="s">
        <v>24</v>
      </c>
      <c r="F528" s="221">
        <v>3.8</v>
      </c>
      <c r="G528" s="110">
        <v>9420</v>
      </c>
      <c r="H528" s="222">
        <v>8618</v>
      </c>
      <c r="I528" s="222"/>
      <c r="J528" s="110" t="s">
        <v>35</v>
      </c>
      <c r="K528" s="273">
        <v>4</v>
      </c>
    </row>
    <row r="529" spans="1:12" ht="72.75" outlineLevel="4" thickBot="1" x14ac:dyDescent="0.3">
      <c r="A529" s="274" t="s">
        <v>1147</v>
      </c>
      <c r="B529" s="114" t="s">
        <v>1148</v>
      </c>
      <c r="C529" s="105" t="s">
        <v>21</v>
      </c>
      <c r="D529" s="114" t="s">
        <v>1149</v>
      </c>
      <c r="E529" s="105" t="s">
        <v>22</v>
      </c>
      <c r="F529" s="223">
        <v>11</v>
      </c>
      <c r="G529" s="114">
        <v>13200</v>
      </c>
      <c r="H529" s="224">
        <v>13200</v>
      </c>
      <c r="I529" s="224">
        <v>18416</v>
      </c>
      <c r="J529" s="114" t="s">
        <v>35</v>
      </c>
      <c r="K529" s="275">
        <v>8</v>
      </c>
    </row>
    <row r="530" spans="1:12" outlineLevel="3" x14ac:dyDescent="0.25">
      <c r="A530" s="142"/>
      <c r="B530" s="143"/>
      <c r="C530" s="33">
        <f>SUBTOTAL(3,C513:C529)</f>
        <v>17</v>
      </c>
      <c r="D530" s="143"/>
      <c r="E530" s="33"/>
      <c r="F530" s="154"/>
      <c r="G530" s="143"/>
      <c r="H530" s="145"/>
      <c r="I530" s="145"/>
      <c r="J530" s="145" t="s">
        <v>1979</v>
      </c>
      <c r="K530" s="146"/>
    </row>
    <row r="531" spans="1:12" ht="21" outlineLevel="2" thickBot="1" x14ac:dyDescent="0.3">
      <c r="A531" s="147"/>
      <c r="B531" s="148"/>
      <c r="C531" s="34"/>
      <c r="D531" s="148"/>
      <c r="E531" s="34"/>
      <c r="F531" s="155">
        <f>SUBTOTAL(9,F513:F529)</f>
        <v>59.338499999999996</v>
      </c>
      <c r="G531" s="148"/>
      <c r="H531" s="150">
        <f>SUBTOTAL(9,H513:H529)</f>
        <v>137763</v>
      </c>
      <c r="I531" s="150">
        <f>SUBTOTAL(9,I513:I529)</f>
        <v>26555</v>
      </c>
      <c r="J531" s="150" t="s">
        <v>2036</v>
      </c>
      <c r="K531" s="151"/>
    </row>
    <row r="532" spans="1:12" ht="36" outlineLevel="4" x14ac:dyDescent="0.25">
      <c r="A532" s="264" t="s">
        <v>1689</v>
      </c>
      <c r="B532" s="107" t="s">
        <v>1690</v>
      </c>
      <c r="C532" s="100" t="s">
        <v>25</v>
      </c>
      <c r="D532" s="107" t="s">
        <v>1691</v>
      </c>
      <c r="E532" s="32" t="s">
        <v>24</v>
      </c>
      <c r="F532" s="167">
        <v>0.75</v>
      </c>
      <c r="G532" s="107">
        <v>6420</v>
      </c>
      <c r="H532" s="152">
        <v>1309</v>
      </c>
      <c r="I532" s="152"/>
      <c r="J532" s="107" t="s">
        <v>1534</v>
      </c>
      <c r="K532" s="276">
        <v>10</v>
      </c>
    </row>
    <row r="533" spans="1:12" ht="24" outlineLevel="4" x14ac:dyDescent="0.25">
      <c r="A533" s="279" t="s">
        <v>1641</v>
      </c>
      <c r="B533" s="109" t="s">
        <v>1642</v>
      </c>
      <c r="C533" s="102" t="s">
        <v>21</v>
      </c>
      <c r="D533" s="110" t="s">
        <v>1643</v>
      </c>
      <c r="E533" s="102" t="s">
        <v>22</v>
      </c>
      <c r="F533" s="227">
        <v>3.49</v>
      </c>
      <c r="G533" s="228">
        <v>12480</v>
      </c>
      <c r="H533" s="222">
        <v>8347</v>
      </c>
      <c r="I533" s="222"/>
      <c r="J533" s="110" t="s">
        <v>1534</v>
      </c>
      <c r="K533" s="273">
        <v>10</v>
      </c>
    </row>
    <row r="534" spans="1:12" ht="48" outlineLevel="4" x14ac:dyDescent="0.25">
      <c r="A534" s="279" t="s">
        <v>1561</v>
      </c>
      <c r="B534" s="109" t="s">
        <v>1562</v>
      </c>
      <c r="C534" s="102" t="s">
        <v>21</v>
      </c>
      <c r="D534" s="110" t="s">
        <v>1563</v>
      </c>
      <c r="E534" s="102" t="s">
        <v>22</v>
      </c>
      <c r="F534" s="227">
        <v>1</v>
      </c>
      <c r="G534" s="228">
        <v>5520</v>
      </c>
      <c r="H534" s="222">
        <v>2392</v>
      </c>
      <c r="I534" s="222"/>
      <c r="J534" s="110" t="s">
        <v>1534</v>
      </c>
      <c r="K534" s="273">
        <v>10</v>
      </c>
    </row>
    <row r="535" spans="1:12" ht="48" outlineLevel="4" x14ac:dyDescent="0.25">
      <c r="A535" s="279" t="s">
        <v>1536</v>
      </c>
      <c r="B535" s="109" t="s">
        <v>1537</v>
      </c>
      <c r="C535" s="102" t="s">
        <v>21</v>
      </c>
      <c r="D535" s="110" t="s">
        <v>1538</v>
      </c>
      <c r="E535" s="102" t="s">
        <v>22</v>
      </c>
      <c r="F535" s="227">
        <v>2</v>
      </c>
      <c r="G535" s="228">
        <v>10200</v>
      </c>
      <c r="H535" s="222">
        <v>4783</v>
      </c>
      <c r="I535" s="222"/>
      <c r="J535" s="110" t="s">
        <v>1534</v>
      </c>
      <c r="K535" s="273">
        <v>10</v>
      </c>
    </row>
    <row r="536" spans="1:12" ht="48" outlineLevel="4" x14ac:dyDescent="0.25">
      <c r="A536" s="279" t="s">
        <v>1650</v>
      </c>
      <c r="B536" s="109" t="s">
        <v>1651</v>
      </c>
      <c r="C536" s="102" t="s">
        <v>21</v>
      </c>
      <c r="D536" s="110" t="s">
        <v>1652</v>
      </c>
      <c r="E536" s="102" t="s">
        <v>22</v>
      </c>
      <c r="F536" s="227">
        <v>1</v>
      </c>
      <c r="G536" s="228">
        <v>5040</v>
      </c>
      <c r="H536" s="222">
        <v>2392</v>
      </c>
      <c r="I536" s="222"/>
      <c r="J536" s="110" t="s">
        <v>1534</v>
      </c>
      <c r="K536" s="273">
        <v>10</v>
      </c>
    </row>
    <row r="537" spans="1:12" ht="36" outlineLevel="4" x14ac:dyDescent="0.25">
      <c r="A537" s="279" t="s">
        <v>1596</v>
      </c>
      <c r="B537" s="109" t="s">
        <v>1597</v>
      </c>
      <c r="C537" s="102" t="s">
        <v>21</v>
      </c>
      <c r="D537" s="110" t="s">
        <v>1598</v>
      </c>
      <c r="E537" s="102" t="s">
        <v>22</v>
      </c>
      <c r="F537" s="227">
        <v>5.49</v>
      </c>
      <c r="G537" s="228">
        <v>7320</v>
      </c>
      <c r="H537" s="222">
        <v>7320</v>
      </c>
      <c r="I537" s="222">
        <v>5809</v>
      </c>
      <c r="J537" s="110" t="s">
        <v>1534</v>
      </c>
      <c r="K537" s="273">
        <v>10</v>
      </c>
    </row>
    <row r="538" spans="1:12" ht="60" outlineLevel="4" x14ac:dyDescent="0.25">
      <c r="A538" s="279" t="s">
        <v>1623</v>
      </c>
      <c r="B538" s="109" t="s">
        <v>1624</v>
      </c>
      <c r="C538" s="102" t="s">
        <v>21</v>
      </c>
      <c r="D538" s="110" t="s">
        <v>1625</v>
      </c>
      <c r="E538" s="102" t="s">
        <v>24</v>
      </c>
      <c r="F538" s="227">
        <v>6.6</v>
      </c>
      <c r="G538" s="228">
        <v>15180</v>
      </c>
      <c r="H538" s="222">
        <v>13154</v>
      </c>
      <c r="I538" s="222"/>
      <c r="J538" s="110" t="s">
        <v>1534</v>
      </c>
      <c r="K538" s="273">
        <v>10</v>
      </c>
      <c r="L538" s="285" t="s">
        <v>2073</v>
      </c>
    </row>
    <row r="539" spans="1:12" ht="36" outlineLevel="4" x14ac:dyDescent="0.25">
      <c r="A539" s="279" t="s">
        <v>1662</v>
      </c>
      <c r="B539" s="109" t="s">
        <v>1663</v>
      </c>
      <c r="C539" s="102" t="s">
        <v>21</v>
      </c>
      <c r="D539" s="110" t="s">
        <v>1664</v>
      </c>
      <c r="E539" s="102" t="s">
        <v>24</v>
      </c>
      <c r="F539" s="227">
        <v>2</v>
      </c>
      <c r="G539" s="228">
        <v>9360</v>
      </c>
      <c r="H539" s="222">
        <v>3986</v>
      </c>
      <c r="I539" s="222"/>
      <c r="J539" s="110" t="s">
        <v>1534</v>
      </c>
      <c r="K539" s="273">
        <v>10</v>
      </c>
    </row>
    <row r="540" spans="1:12" ht="36" outlineLevel="4" x14ac:dyDescent="0.25">
      <c r="A540" s="279" t="s">
        <v>1532</v>
      </c>
      <c r="B540" s="109" t="s">
        <v>1533</v>
      </c>
      <c r="C540" s="102" t="s">
        <v>21</v>
      </c>
      <c r="D540" s="110" t="s">
        <v>1535</v>
      </c>
      <c r="E540" s="102" t="s">
        <v>24</v>
      </c>
      <c r="F540" s="227">
        <v>4.5</v>
      </c>
      <c r="G540" s="228">
        <v>12480</v>
      </c>
      <c r="H540" s="222">
        <v>8968</v>
      </c>
      <c r="I540" s="222"/>
      <c r="J540" s="110" t="s">
        <v>1534</v>
      </c>
      <c r="K540" s="273">
        <v>10</v>
      </c>
    </row>
    <row r="541" spans="1:12" ht="36" outlineLevel="4" x14ac:dyDescent="0.25">
      <c r="A541" s="279" t="s">
        <v>1555</v>
      </c>
      <c r="B541" s="109" t="s">
        <v>1556</v>
      </c>
      <c r="C541" s="102" t="s">
        <v>21</v>
      </c>
      <c r="D541" s="110" t="s">
        <v>1557</v>
      </c>
      <c r="E541" s="102" t="s">
        <v>22</v>
      </c>
      <c r="F541" s="227">
        <v>2.8</v>
      </c>
      <c r="G541" s="228">
        <v>14640</v>
      </c>
      <c r="H541" s="222">
        <v>6696</v>
      </c>
      <c r="I541" s="222"/>
      <c r="J541" s="110" t="s">
        <v>1534</v>
      </c>
      <c r="K541" s="273">
        <v>10</v>
      </c>
    </row>
    <row r="542" spans="1:12" ht="24.75" outlineLevel="4" thickBot="1" x14ac:dyDescent="0.3">
      <c r="A542" s="280" t="s">
        <v>1605</v>
      </c>
      <c r="B542" s="113" t="s">
        <v>1606</v>
      </c>
      <c r="C542" s="103" t="s">
        <v>21</v>
      </c>
      <c r="D542" s="114" t="s">
        <v>1607</v>
      </c>
      <c r="E542" s="103" t="s">
        <v>22</v>
      </c>
      <c r="F542" s="229">
        <v>0.75</v>
      </c>
      <c r="G542" s="230">
        <v>8676</v>
      </c>
      <c r="H542" s="224">
        <v>1794</v>
      </c>
      <c r="I542" s="224"/>
      <c r="J542" s="114" t="s">
        <v>1534</v>
      </c>
      <c r="K542" s="275">
        <v>10</v>
      </c>
      <c r="L542" s="285" t="s">
        <v>2073</v>
      </c>
    </row>
    <row r="543" spans="1:12" outlineLevel="3" x14ac:dyDescent="0.25">
      <c r="A543" s="117"/>
      <c r="B543" s="118"/>
      <c r="C543" s="29">
        <f>SUBTOTAL(3,C532:C542)</f>
        <v>11</v>
      </c>
      <c r="D543" s="40"/>
      <c r="E543" s="30"/>
      <c r="F543" s="119"/>
      <c r="G543" s="120"/>
      <c r="H543" s="43"/>
      <c r="I543" s="43"/>
      <c r="J543" s="43" t="s">
        <v>1980</v>
      </c>
      <c r="K543" s="44"/>
    </row>
    <row r="544" spans="1:12" ht="21" outlineLevel="2" thickBot="1" x14ac:dyDescent="0.3">
      <c r="A544" s="121"/>
      <c r="B544" s="122"/>
      <c r="C544" s="31"/>
      <c r="D544" s="46"/>
      <c r="E544" s="31"/>
      <c r="F544" s="123">
        <f>SUBTOTAL(9,F532:F542)</f>
        <v>30.38</v>
      </c>
      <c r="G544" s="124"/>
      <c r="H544" s="49">
        <f>SUBTOTAL(9,H532:H542)</f>
        <v>61141</v>
      </c>
      <c r="I544" s="49">
        <f>SUBTOTAL(9,I532:I542)</f>
        <v>5809</v>
      </c>
      <c r="J544" s="49" t="s">
        <v>2037</v>
      </c>
      <c r="K544" s="50"/>
    </row>
    <row r="545" spans="1:13" ht="36" outlineLevel="4" x14ac:dyDescent="0.25">
      <c r="A545" s="264" t="s">
        <v>510</v>
      </c>
      <c r="B545" s="107" t="s">
        <v>521</v>
      </c>
      <c r="C545" s="32" t="s">
        <v>25</v>
      </c>
      <c r="D545" s="107" t="s">
        <v>517</v>
      </c>
      <c r="E545" s="32" t="s">
        <v>22</v>
      </c>
      <c r="F545" s="167">
        <v>1.5</v>
      </c>
      <c r="G545" s="107">
        <v>9000</v>
      </c>
      <c r="H545" s="152">
        <v>3586</v>
      </c>
      <c r="I545" s="152"/>
      <c r="J545" s="107" t="s">
        <v>518</v>
      </c>
      <c r="K545" s="276">
        <v>6</v>
      </c>
    </row>
    <row r="546" spans="1:13" ht="60" outlineLevel="4" x14ac:dyDescent="0.25">
      <c r="A546" s="272" t="s">
        <v>312</v>
      </c>
      <c r="B546" s="110" t="s">
        <v>313</v>
      </c>
      <c r="C546" s="104" t="s">
        <v>21</v>
      </c>
      <c r="D546" s="110" t="s">
        <v>314</v>
      </c>
      <c r="E546" s="104" t="s">
        <v>22</v>
      </c>
      <c r="F546" s="221">
        <v>3.55</v>
      </c>
      <c r="G546" s="110">
        <v>10260</v>
      </c>
      <c r="H546" s="222">
        <v>8772</v>
      </c>
      <c r="I546" s="222"/>
      <c r="J546" s="110" t="s">
        <v>518</v>
      </c>
      <c r="K546" s="273">
        <v>6</v>
      </c>
    </row>
    <row r="547" spans="1:13" ht="48" outlineLevel="4" x14ac:dyDescent="0.25">
      <c r="A547" s="272" t="s">
        <v>508</v>
      </c>
      <c r="B547" s="110" t="s">
        <v>513</v>
      </c>
      <c r="C547" s="104" t="s">
        <v>21</v>
      </c>
      <c r="D547" s="110" t="s">
        <v>515</v>
      </c>
      <c r="E547" s="104" t="s">
        <v>22</v>
      </c>
      <c r="F547" s="221">
        <v>4.75</v>
      </c>
      <c r="G547" s="110">
        <v>19920</v>
      </c>
      <c r="H547" s="222">
        <v>11738</v>
      </c>
      <c r="I547" s="222"/>
      <c r="J547" s="110" t="s">
        <v>518</v>
      </c>
      <c r="K547" s="273">
        <v>6</v>
      </c>
      <c r="L547" s="285" t="s">
        <v>2073</v>
      </c>
    </row>
    <row r="548" spans="1:13" ht="48" outlineLevel="4" x14ac:dyDescent="0.25">
      <c r="A548" s="272" t="s">
        <v>347</v>
      </c>
      <c r="B548" s="110" t="s">
        <v>348</v>
      </c>
      <c r="C548" s="104" t="s">
        <v>21</v>
      </c>
      <c r="D548" s="110" t="s">
        <v>349</v>
      </c>
      <c r="E548" s="104" t="s">
        <v>22</v>
      </c>
      <c r="F548" s="221">
        <v>4.2489999999999997</v>
      </c>
      <c r="G548" s="110">
        <v>17772</v>
      </c>
      <c r="H548" s="222">
        <v>10500</v>
      </c>
      <c r="I548" s="222"/>
      <c r="J548" s="110" t="s">
        <v>518</v>
      </c>
      <c r="K548" s="273">
        <v>6</v>
      </c>
    </row>
    <row r="549" spans="1:13" ht="72" outlineLevel="4" x14ac:dyDescent="0.25">
      <c r="A549" s="272" t="s">
        <v>315</v>
      </c>
      <c r="B549" s="110" t="s">
        <v>316</v>
      </c>
      <c r="C549" s="104" t="s">
        <v>21</v>
      </c>
      <c r="D549" s="110" t="s">
        <v>317</v>
      </c>
      <c r="E549" s="104" t="s">
        <v>22</v>
      </c>
      <c r="F549" s="221">
        <v>3.3330000000000002</v>
      </c>
      <c r="G549" s="110">
        <v>9912</v>
      </c>
      <c r="H549" s="222">
        <v>8236</v>
      </c>
      <c r="I549" s="222"/>
      <c r="J549" s="110" t="s">
        <v>518</v>
      </c>
      <c r="K549" s="273">
        <v>6</v>
      </c>
      <c r="L549" s="285" t="s">
        <v>2073</v>
      </c>
    </row>
    <row r="550" spans="1:13" ht="24" outlineLevel="4" x14ac:dyDescent="0.25">
      <c r="A550" s="272" t="s">
        <v>318</v>
      </c>
      <c r="B550" s="110" t="s">
        <v>319</v>
      </c>
      <c r="C550" s="104" t="s">
        <v>21</v>
      </c>
      <c r="D550" s="110" t="s">
        <v>320</v>
      </c>
      <c r="E550" s="104" t="s">
        <v>24</v>
      </c>
      <c r="F550" s="221">
        <v>5.5</v>
      </c>
      <c r="G550" s="110">
        <v>24000</v>
      </c>
      <c r="H550" s="222">
        <v>10873</v>
      </c>
      <c r="I550" s="222"/>
      <c r="J550" s="110" t="s">
        <v>518</v>
      </c>
      <c r="K550" s="273">
        <v>6</v>
      </c>
    </row>
    <row r="551" spans="1:13" ht="24" outlineLevel="4" x14ac:dyDescent="0.25">
      <c r="A551" s="272" t="s">
        <v>321</v>
      </c>
      <c r="B551" s="110" t="s">
        <v>322</v>
      </c>
      <c r="C551" s="104" t="s">
        <v>21</v>
      </c>
      <c r="D551" s="110" t="s">
        <v>323</v>
      </c>
      <c r="E551" s="104" t="s">
        <v>22</v>
      </c>
      <c r="F551" s="221">
        <v>5.1660000000000004</v>
      </c>
      <c r="G551" s="110">
        <v>18480</v>
      </c>
      <c r="H551" s="222">
        <v>12766</v>
      </c>
      <c r="I551" s="222"/>
      <c r="J551" s="110" t="s">
        <v>518</v>
      </c>
      <c r="K551" s="273">
        <v>6</v>
      </c>
      <c r="L551" s="285" t="s">
        <v>2073</v>
      </c>
    </row>
    <row r="552" spans="1:13" ht="60" outlineLevel="4" x14ac:dyDescent="0.25">
      <c r="A552" s="272" t="s">
        <v>324</v>
      </c>
      <c r="B552" s="110" t="s">
        <v>325</v>
      </c>
      <c r="C552" s="104" t="s">
        <v>21</v>
      </c>
      <c r="D552" s="110" t="s">
        <v>326</v>
      </c>
      <c r="E552" s="104" t="s">
        <v>24</v>
      </c>
      <c r="F552" s="221">
        <v>3.1659999999999999</v>
      </c>
      <c r="G552" s="110">
        <v>33600</v>
      </c>
      <c r="H552" s="222">
        <v>6259</v>
      </c>
      <c r="I552" s="222"/>
      <c r="J552" s="110" t="s">
        <v>518</v>
      </c>
      <c r="K552" s="273">
        <v>6</v>
      </c>
    </row>
    <row r="553" spans="1:13" ht="60" outlineLevel="4" x14ac:dyDescent="0.25">
      <c r="A553" s="272" t="s">
        <v>327</v>
      </c>
      <c r="B553" s="110" t="s">
        <v>328</v>
      </c>
      <c r="C553" s="104" t="s">
        <v>21</v>
      </c>
      <c r="D553" s="110" t="s">
        <v>329</v>
      </c>
      <c r="E553" s="104" t="s">
        <v>24</v>
      </c>
      <c r="F553" s="221">
        <v>2</v>
      </c>
      <c r="G553" s="110">
        <v>25800</v>
      </c>
      <c r="H553" s="222">
        <v>3954</v>
      </c>
      <c r="I553" s="222"/>
      <c r="J553" s="110" t="s">
        <v>518</v>
      </c>
      <c r="K553" s="273">
        <v>6</v>
      </c>
    </row>
    <row r="554" spans="1:13" ht="48.75" outlineLevel="4" thickBot="1" x14ac:dyDescent="0.3">
      <c r="A554" s="274" t="s">
        <v>339</v>
      </c>
      <c r="B554" s="114" t="s">
        <v>340</v>
      </c>
      <c r="C554" s="105" t="s">
        <v>21</v>
      </c>
      <c r="D554" s="114" t="s">
        <v>341</v>
      </c>
      <c r="E554" s="105" t="s">
        <v>22</v>
      </c>
      <c r="F554" s="223">
        <v>3.5825</v>
      </c>
      <c r="G554" s="114">
        <v>21840</v>
      </c>
      <c r="H554" s="224">
        <v>8853</v>
      </c>
      <c r="I554" s="224"/>
      <c r="J554" s="114" t="s">
        <v>518</v>
      </c>
      <c r="K554" s="275">
        <v>6</v>
      </c>
    </row>
    <row r="555" spans="1:13" outlineLevel="3" x14ac:dyDescent="0.25">
      <c r="A555" s="125"/>
      <c r="B555" s="126"/>
      <c r="C555" s="27">
        <f>SUBTOTAL(3,C545:C554)</f>
        <v>10</v>
      </c>
      <c r="D555" s="127"/>
      <c r="E555" s="27"/>
      <c r="F555" s="128"/>
      <c r="G555" s="127"/>
      <c r="H555" s="129"/>
      <c r="I555" s="129"/>
      <c r="J555" s="129" t="s">
        <v>1981</v>
      </c>
      <c r="K555" s="130"/>
    </row>
    <row r="556" spans="1:13" ht="21" outlineLevel="2" thickBot="1" x14ac:dyDescent="0.3">
      <c r="A556" s="131"/>
      <c r="B556" s="132"/>
      <c r="C556" s="28"/>
      <c r="D556" s="133"/>
      <c r="E556" s="28"/>
      <c r="F556" s="134">
        <f>SUBTOTAL(9,F545:F554)</f>
        <v>36.796500000000002</v>
      </c>
      <c r="G556" s="133"/>
      <c r="H556" s="135">
        <f>SUBTOTAL(9,H545:H554)</f>
        <v>85537</v>
      </c>
      <c r="I556" s="135">
        <f>SUBTOTAL(9,I545:I554)</f>
        <v>0</v>
      </c>
      <c r="J556" s="135" t="s">
        <v>2038</v>
      </c>
      <c r="K556" s="136"/>
    </row>
    <row r="557" spans="1:13" ht="60" outlineLevel="4" x14ac:dyDescent="0.25">
      <c r="A557" s="277" t="s">
        <v>136</v>
      </c>
      <c r="B557" s="137" t="s">
        <v>137</v>
      </c>
      <c r="C557" s="106" t="s">
        <v>21</v>
      </c>
      <c r="D557" s="137" t="s">
        <v>139</v>
      </c>
      <c r="E557" s="106" t="s">
        <v>24</v>
      </c>
      <c r="F557" s="225">
        <v>3.7130000000000001</v>
      </c>
      <c r="G557" s="137">
        <v>9600</v>
      </c>
      <c r="H557" s="226">
        <v>7770</v>
      </c>
      <c r="I557" s="226"/>
      <c r="J557" s="137" t="s">
        <v>138</v>
      </c>
      <c r="K557" s="271">
        <v>2</v>
      </c>
    </row>
    <row r="558" spans="1:13" ht="36" outlineLevel="4" x14ac:dyDescent="0.25">
      <c r="A558" s="272" t="s">
        <v>140</v>
      </c>
      <c r="B558" s="110" t="s">
        <v>141</v>
      </c>
      <c r="C558" s="104" t="s">
        <v>21</v>
      </c>
      <c r="D558" s="110" t="s">
        <v>142</v>
      </c>
      <c r="E558" s="104" t="s">
        <v>22</v>
      </c>
      <c r="F558" s="221">
        <v>4</v>
      </c>
      <c r="G558" s="110">
        <v>7740</v>
      </c>
      <c r="H558" s="222">
        <v>7740</v>
      </c>
      <c r="I558" s="222">
        <v>2725</v>
      </c>
      <c r="J558" s="110" t="s">
        <v>138</v>
      </c>
      <c r="K558" s="273">
        <v>2</v>
      </c>
    </row>
    <row r="559" spans="1:13" ht="36" outlineLevel="4" x14ac:dyDescent="0.25">
      <c r="A559" s="272" t="s">
        <v>178</v>
      </c>
      <c r="B559" s="110" t="s">
        <v>179</v>
      </c>
      <c r="C559" s="104" t="s">
        <v>21</v>
      </c>
      <c r="D559" s="110" t="s">
        <v>180</v>
      </c>
      <c r="E559" s="104" t="s">
        <v>22</v>
      </c>
      <c r="F559" s="221">
        <v>3.67</v>
      </c>
      <c r="G559" s="110">
        <v>15960</v>
      </c>
      <c r="H559" s="222">
        <v>9602</v>
      </c>
      <c r="I559" s="222"/>
      <c r="J559" s="110" t="s">
        <v>138</v>
      </c>
      <c r="K559" s="273">
        <v>2</v>
      </c>
      <c r="M559" s="16"/>
    </row>
    <row r="560" spans="1:13" ht="60" outlineLevel="4" x14ac:dyDescent="0.25">
      <c r="A560" s="272" t="s">
        <v>309</v>
      </c>
      <c r="B560" s="110" t="s">
        <v>310</v>
      </c>
      <c r="C560" s="104" t="s">
        <v>21</v>
      </c>
      <c r="D560" s="110" t="s">
        <v>311</v>
      </c>
      <c r="E560" s="104" t="s">
        <v>22</v>
      </c>
      <c r="F560" s="221">
        <v>3.375</v>
      </c>
      <c r="G560" s="110">
        <v>19560</v>
      </c>
      <c r="H560" s="222">
        <v>8340</v>
      </c>
      <c r="I560" s="222"/>
      <c r="J560" s="110" t="s">
        <v>138</v>
      </c>
      <c r="K560" s="273">
        <v>6</v>
      </c>
      <c r="M560" s="16"/>
    </row>
    <row r="561" spans="1:13" ht="24" outlineLevel="4" x14ac:dyDescent="0.25">
      <c r="A561" s="272" t="s">
        <v>146</v>
      </c>
      <c r="B561" s="110" t="s">
        <v>147</v>
      </c>
      <c r="C561" s="104" t="s">
        <v>21</v>
      </c>
      <c r="D561" s="110" t="s">
        <v>148</v>
      </c>
      <c r="E561" s="104" t="s">
        <v>23</v>
      </c>
      <c r="F561" s="221">
        <v>1</v>
      </c>
      <c r="G561" s="110">
        <v>7320</v>
      </c>
      <c r="H561" s="222">
        <v>1570</v>
      </c>
      <c r="I561" s="222"/>
      <c r="J561" s="110" t="s">
        <v>138</v>
      </c>
      <c r="K561" s="273">
        <v>2</v>
      </c>
      <c r="M561" s="16"/>
    </row>
    <row r="562" spans="1:13" ht="36" outlineLevel="4" x14ac:dyDescent="0.25">
      <c r="A562" s="272" t="s">
        <v>181</v>
      </c>
      <c r="B562" s="110" t="s">
        <v>458</v>
      </c>
      <c r="C562" s="104" t="s">
        <v>21</v>
      </c>
      <c r="D562" s="110" t="s">
        <v>182</v>
      </c>
      <c r="E562" s="104" t="s">
        <v>22</v>
      </c>
      <c r="F562" s="221">
        <v>3.5</v>
      </c>
      <c r="G562" s="110">
        <v>9000</v>
      </c>
      <c r="H562" s="222">
        <v>9000</v>
      </c>
      <c r="I562" s="222">
        <v>157</v>
      </c>
      <c r="J562" s="110" t="s">
        <v>138</v>
      </c>
      <c r="K562" s="273">
        <v>2</v>
      </c>
      <c r="M562" s="16"/>
    </row>
    <row r="563" spans="1:13" ht="24" outlineLevel="4" x14ac:dyDescent="0.25">
      <c r="A563" s="272" t="s">
        <v>192</v>
      </c>
      <c r="B563" s="110" t="s">
        <v>193</v>
      </c>
      <c r="C563" s="104" t="s">
        <v>21</v>
      </c>
      <c r="D563" s="110" t="s">
        <v>194</v>
      </c>
      <c r="E563" s="104" t="s">
        <v>24</v>
      </c>
      <c r="F563" s="221">
        <v>3.5</v>
      </c>
      <c r="G563" s="110">
        <v>13920</v>
      </c>
      <c r="H563" s="222">
        <v>7325</v>
      </c>
      <c r="I563" s="222"/>
      <c r="J563" s="110" t="s">
        <v>138</v>
      </c>
      <c r="K563" s="273">
        <v>2</v>
      </c>
      <c r="M563" s="16"/>
    </row>
    <row r="564" spans="1:13" ht="36.75" outlineLevel="4" thickBot="1" x14ac:dyDescent="0.3">
      <c r="A564" s="274" t="s">
        <v>342</v>
      </c>
      <c r="B564" s="114" t="s">
        <v>511</v>
      </c>
      <c r="C564" s="105" t="s">
        <v>21</v>
      </c>
      <c r="D564" s="114" t="s">
        <v>343</v>
      </c>
      <c r="E564" s="105" t="s">
        <v>22</v>
      </c>
      <c r="F564" s="223">
        <v>4.875</v>
      </c>
      <c r="G564" s="114">
        <v>14940</v>
      </c>
      <c r="H564" s="224">
        <v>12047</v>
      </c>
      <c r="I564" s="224"/>
      <c r="J564" s="114" t="s">
        <v>138</v>
      </c>
      <c r="K564" s="275">
        <v>6</v>
      </c>
      <c r="M564" s="16"/>
    </row>
    <row r="565" spans="1:13" outlineLevel="3" x14ac:dyDescent="0.25">
      <c r="A565" s="125"/>
      <c r="B565" s="126"/>
      <c r="C565" s="27">
        <f>SUBTOTAL(3,C557:C564)</f>
        <v>8</v>
      </c>
      <c r="D565" s="127"/>
      <c r="E565" s="27"/>
      <c r="F565" s="128"/>
      <c r="G565" s="127"/>
      <c r="H565" s="129"/>
      <c r="I565" s="129"/>
      <c r="J565" s="129" t="s">
        <v>1982</v>
      </c>
      <c r="K565" s="130"/>
      <c r="M565" s="16"/>
    </row>
    <row r="566" spans="1:13" ht="21" outlineLevel="2" thickBot="1" x14ac:dyDescent="0.3">
      <c r="A566" s="131"/>
      <c r="B566" s="132"/>
      <c r="C566" s="28"/>
      <c r="D566" s="133"/>
      <c r="E566" s="28"/>
      <c r="F566" s="134">
        <f>SUBTOTAL(9,F557:F564)</f>
        <v>27.632999999999999</v>
      </c>
      <c r="G566" s="133"/>
      <c r="H566" s="135">
        <f>SUBTOTAL(9,H557:H564)</f>
        <v>63394</v>
      </c>
      <c r="I566" s="135">
        <f>SUBTOTAL(9,I557:I564)</f>
        <v>2882</v>
      </c>
      <c r="J566" s="135" t="s">
        <v>2039</v>
      </c>
      <c r="K566" s="136"/>
      <c r="M566" s="16"/>
    </row>
    <row r="567" spans="1:13" ht="36" outlineLevel="4" x14ac:dyDescent="0.25">
      <c r="A567" s="270" t="s">
        <v>1816</v>
      </c>
      <c r="B567" s="214" t="s">
        <v>1817</v>
      </c>
      <c r="C567" s="215" t="s">
        <v>21</v>
      </c>
      <c r="D567" s="214" t="s">
        <v>1818</v>
      </c>
      <c r="E567" s="215" t="s">
        <v>22</v>
      </c>
      <c r="F567" s="218">
        <v>4.5</v>
      </c>
      <c r="G567" s="219">
        <v>10200</v>
      </c>
      <c r="H567" s="220">
        <v>8670</v>
      </c>
      <c r="I567" s="220"/>
      <c r="J567" s="214" t="s">
        <v>1792</v>
      </c>
      <c r="K567" s="271">
        <v>12</v>
      </c>
      <c r="L567" s="285" t="s">
        <v>2073</v>
      </c>
      <c r="M567" s="16"/>
    </row>
    <row r="568" spans="1:13" ht="48" outlineLevel="4" x14ac:dyDescent="0.25">
      <c r="A568" s="283" t="s">
        <v>1822</v>
      </c>
      <c r="B568" s="212" t="s">
        <v>1823</v>
      </c>
      <c r="C568" s="213" t="s">
        <v>21</v>
      </c>
      <c r="D568" s="212" t="s">
        <v>1824</v>
      </c>
      <c r="E568" s="213" t="s">
        <v>22</v>
      </c>
      <c r="F568" s="243">
        <v>1.5</v>
      </c>
      <c r="G568" s="244">
        <v>5712</v>
      </c>
      <c r="H568" s="245">
        <v>2890</v>
      </c>
      <c r="I568" s="245"/>
      <c r="J568" s="212" t="s">
        <v>1792</v>
      </c>
      <c r="K568" s="273">
        <v>12</v>
      </c>
      <c r="M568" s="16"/>
    </row>
    <row r="569" spans="1:13" ht="17.25" customHeight="1" outlineLevel="4" x14ac:dyDescent="0.25">
      <c r="A569" s="283" t="s">
        <v>1790</v>
      </c>
      <c r="B569" s="212" t="s">
        <v>1791</v>
      </c>
      <c r="C569" s="213" t="s">
        <v>21</v>
      </c>
      <c r="D569" s="212" t="s">
        <v>1793</v>
      </c>
      <c r="E569" s="213" t="s">
        <v>22</v>
      </c>
      <c r="F569" s="243">
        <v>2</v>
      </c>
      <c r="G569" s="244">
        <v>6360</v>
      </c>
      <c r="H569" s="245">
        <v>3854</v>
      </c>
      <c r="I569" s="245"/>
      <c r="J569" s="212" t="s">
        <v>1792</v>
      </c>
      <c r="K569" s="273">
        <v>12</v>
      </c>
      <c r="M569" s="16"/>
    </row>
    <row r="570" spans="1:13" ht="24" outlineLevel="4" x14ac:dyDescent="0.25">
      <c r="A570" s="283" t="s">
        <v>1840</v>
      </c>
      <c r="B570" s="212" t="s">
        <v>1841</v>
      </c>
      <c r="C570" s="213" t="s">
        <v>21</v>
      </c>
      <c r="D570" s="212" t="s">
        <v>1842</v>
      </c>
      <c r="E570" s="213" t="s">
        <v>22</v>
      </c>
      <c r="F570" s="243">
        <v>3</v>
      </c>
      <c r="G570" s="244">
        <v>11040</v>
      </c>
      <c r="H570" s="245">
        <v>5780</v>
      </c>
      <c r="I570" s="245"/>
      <c r="J570" s="212" t="s">
        <v>1792</v>
      </c>
      <c r="K570" s="273">
        <v>12</v>
      </c>
      <c r="M570" s="16"/>
    </row>
    <row r="571" spans="1:13" ht="24.75" outlineLevel="4" thickBot="1" x14ac:dyDescent="0.3">
      <c r="A571" s="284" t="s">
        <v>1864</v>
      </c>
      <c r="B571" s="216" t="s">
        <v>1865</v>
      </c>
      <c r="C571" s="217" t="s">
        <v>21</v>
      </c>
      <c r="D571" s="216" t="s">
        <v>1866</v>
      </c>
      <c r="E571" s="217" t="s">
        <v>22</v>
      </c>
      <c r="F571" s="246">
        <v>4.5</v>
      </c>
      <c r="G571" s="247">
        <v>12348</v>
      </c>
      <c r="H571" s="248">
        <v>8670</v>
      </c>
      <c r="I571" s="248"/>
      <c r="J571" s="216" t="s">
        <v>1792</v>
      </c>
      <c r="K571" s="275">
        <v>12</v>
      </c>
      <c r="M571" s="16"/>
    </row>
    <row r="572" spans="1:13" outlineLevel="3" x14ac:dyDescent="0.25">
      <c r="A572" s="63"/>
      <c r="B572" s="64"/>
      <c r="C572" s="54">
        <f>SUBTOTAL(3,C567:C571)</f>
        <v>5</v>
      </c>
      <c r="D572" s="64"/>
      <c r="E572" s="54"/>
      <c r="F572" s="65"/>
      <c r="G572" s="66"/>
      <c r="H572" s="67"/>
      <c r="I572" s="67"/>
      <c r="J572" s="68" t="s">
        <v>1983</v>
      </c>
      <c r="K572" s="44"/>
      <c r="M572" s="16"/>
    </row>
    <row r="573" spans="1:13" ht="21" outlineLevel="2" thickBot="1" x14ac:dyDescent="0.3">
      <c r="A573" s="69"/>
      <c r="B573" s="70"/>
      <c r="C573" s="55"/>
      <c r="D573" s="70"/>
      <c r="E573" s="55"/>
      <c r="F573" s="71">
        <f>SUBTOTAL(9,F567:F571)</f>
        <v>15.5</v>
      </c>
      <c r="G573" s="72"/>
      <c r="H573" s="73">
        <f>SUBTOTAL(9,H567:H571)</f>
        <v>29864</v>
      </c>
      <c r="I573" s="73">
        <f>SUBTOTAL(9,I567:I571)</f>
        <v>0</v>
      </c>
      <c r="J573" s="74" t="s">
        <v>2040</v>
      </c>
      <c r="K573" s="50"/>
      <c r="M573" s="99"/>
    </row>
    <row r="574" spans="1:13" ht="48" outlineLevel="4" x14ac:dyDescent="0.25">
      <c r="A574" s="264" t="s">
        <v>307</v>
      </c>
      <c r="B574" s="107" t="s">
        <v>506</v>
      </c>
      <c r="C574" s="32" t="s">
        <v>25</v>
      </c>
      <c r="D574" s="107" t="s">
        <v>308</v>
      </c>
      <c r="E574" s="32" t="s">
        <v>22</v>
      </c>
      <c r="F574" s="167">
        <v>1.4</v>
      </c>
      <c r="G574" s="107">
        <v>8520</v>
      </c>
      <c r="H574" s="152">
        <v>3347</v>
      </c>
      <c r="I574" s="152"/>
      <c r="J574" s="107" t="s">
        <v>267</v>
      </c>
      <c r="K574" s="276">
        <v>5</v>
      </c>
      <c r="M574" s="16"/>
    </row>
    <row r="575" spans="1:13" ht="60" outlineLevel="4" x14ac:dyDescent="0.25">
      <c r="A575" s="272" t="s">
        <v>282</v>
      </c>
      <c r="B575" s="110" t="s">
        <v>283</v>
      </c>
      <c r="C575" s="104" t="s">
        <v>21</v>
      </c>
      <c r="D575" s="110" t="s">
        <v>284</v>
      </c>
      <c r="E575" s="104" t="s">
        <v>24</v>
      </c>
      <c r="F575" s="221">
        <v>1</v>
      </c>
      <c r="G575" s="110">
        <v>3900</v>
      </c>
      <c r="H575" s="222">
        <v>2252</v>
      </c>
      <c r="I575" s="222"/>
      <c r="J575" s="110" t="s">
        <v>267</v>
      </c>
      <c r="K575" s="273">
        <v>5</v>
      </c>
      <c r="M575" s="16"/>
    </row>
    <row r="576" spans="1:13" ht="48" outlineLevel="4" x14ac:dyDescent="0.25">
      <c r="A576" s="272" t="s">
        <v>485</v>
      </c>
      <c r="B576" s="110" t="s">
        <v>494</v>
      </c>
      <c r="C576" s="104" t="s">
        <v>21</v>
      </c>
      <c r="D576" s="110" t="s">
        <v>498</v>
      </c>
      <c r="E576" s="104" t="s">
        <v>24</v>
      </c>
      <c r="F576" s="221">
        <v>16.8</v>
      </c>
      <c r="G576" s="110">
        <v>66000</v>
      </c>
      <c r="H576" s="222">
        <v>37840</v>
      </c>
      <c r="I576" s="222"/>
      <c r="J576" s="110" t="s">
        <v>267</v>
      </c>
      <c r="K576" s="273">
        <v>5</v>
      </c>
      <c r="M576" s="16"/>
    </row>
    <row r="577" spans="1:13" ht="36" outlineLevel="4" x14ac:dyDescent="0.25">
      <c r="A577" s="272" t="s">
        <v>290</v>
      </c>
      <c r="B577" s="110" t="s">
        <v>291</v>
      </c>
      <c r="C577" s="104" t="s">
        <v>21</v>
      </c>
      <c r="D577" s="110" t="s">
        <v>292</v>
      </c>
      <c r="E577" s="104" t="s">
        <v>24</v>
      </c>
      <c r="F577" s="221">
        <v>7</v>
      </c>
      <c r="G577" s="110">
        <v>17760</v>
      </c>
      <c r="H577" s="222">
        <v>15767</v>
      </c>
      <c r="I577" s="222"/>
      <c r="J577" s="110" t="s">
        <v>267</v>
      </c>
      <c r="K577" s="273">
        <v>5</v>
      </c>
      <c r="M577" s="16"/>
    </row>
    <row r="578" spans="1:13" ht="36" outlineLevel="4" x14ac:dyDescent="0.25">
      <c r="A578" s="272" t="s">
        <v>276</v>
      </c>
      <c r="B578" s="110" t="s">
        <v>277</v>
      </c>
      <c r="C578" s="104" t="s">
        <v>21</v>
      </c>
      <c r="D578" s="110" t="s">
        <v>278</v>
      </c>
      <c r="E578" s="104" t="s">
        <v>24</v>
      </c>
      <c r="F578" s="221">
        <v>4</v>
      </c>
      <c r="G578" s="110">
        <v>12960</v>
      </c>
      <c r="H578" s="222">
        <v>9010</v>
      </c>
      <c r="I578" s="222"/>
      <c r="J578" s="110" t="s">
        <v>267</v>
      </c>
      <c r="K578" s="273">
        <v>5</v>
      </c>
      <c r="M578" s="16"/>
    </row>
    <row r="579" spans="1:13" ht="60" outlineLevel="4" x14ac:dyDescent="0.25">
      <c r="A579" s="272" t="s">
        <v>296</v>
      </c>
      <c r="B579" s="110" t="s">
        <v>297</v>
      </c>
      <c r="C579" s="104" t="s">
        <v>21</v>
      </c>
      <c r="D579" s="110" t="s">
        <v>298</v>
      </c>
      <c r="E579" s="104" t="s">
        <v>24</v>
      </c>
      <c r="F579" s="221">
        <v>4.95</v>
      </c>
      <c r="G579" s="110">
        <v>19200</v>
      </c>
      <c r="H579" s="222">
        <v>11149</v>
      </c>
      <c r="I579" s="222"/>
      <c r="J579" s="110" t="s">
        <v>267</v>
      </c>
      <c r="K579" s="273">
        <v>5</v>
      </c>
      <c r="M579" s="16"/>
    </row>
    <row r="580" spans="1:13" ht="24" outlineLevel="4" x14ac:dyDescent="0.25">
      <c r="A580" s="272" t="s">
        <v>270</v>
      </c>
      <c r="B580" s="110" t="s">
        <v>271</v>
      </c>
      <c r="C580" s="104" t="s">
        <v>21</v>
      </c>
      <c r="D580" s="110" t="s">
        <v>272</v>
      </c>
      <c r="E580" s="104" t="s">
        <v>24</v>
      </c>
      <c r="F580" s="221">
        <v>17</v>
      </c>
      <c r="G580" s="110">
        <v>53040</v>
      </c>
      <c r="H580" s="222">
        <v>38291</v>
      </c>
      <c r="I580" s="222"/>
      <c r="J580" s="110" t="s">
        <v>267</v>
      </c>
      <c r="K580" s="273">
        <v>5</v>
      </c>
      <c r="M580" s="16"/>
    </row>
    <row r="581" spans="1:13" ht="60.75" outlineLevel="4" thickBot="1" x14ac:dyDescent="0.3">
      <c r="A581" s="274" t="s">
        <v>490</v>
      </c>
      <c r="B581" s="114" t="s">
        <v>266</v>
      </c>
      <c r="C581" s="105" t="s">
        <v>21</v>
      </c>
      <c r="D581" s="114" t="s">
        <v>503</v>
      </c>
      <c r="E581" s="105" t="s">
        <v>24</v>
      </c>
      <c r="F581" s="223">
        <v>11.6335</v>
      </c>
      <c r="G581" s="114">
        <v>54000</v>
      </c>
      <c r="H581" s="224">
        <v>26203</v>
      </c>
      <c r="I581" s="224"/>
      <c r="J581" s="114" t="s">
        <v>267</v>
      </c>
      <c r="K581" s="275">
        <v>5</v>
      </c>
      <c r="M581" s="16"/>
    </row>
    <row r="582" spans="1:13" outlineLevel="3" x14ac:dyDescent="0.25">
      <c r="A582" s="125"/>
      <c r="B582" s="126"/>
      <c r="C582" s="27">
        <f>SUBTOTAL(3,C574:C581)</f>
        <v>8</v>
      </c>
      <c r="D582" s="127"/>
      <c r="E582" s="27"/>
      <c r="F582" s="128"/>
      <c r="G582" s="127"/>
      <c r="H582" s="129"/>
      <c r="I582" s="129"/>
      <c r="J582" s="129" t="s">
        <v>1984</v>
      </c>
      <c r="K582" s="130"/>
      <c r="M582" s="16"/>
    </row>
    <row r="583" spans="1:13" ht="21" outlineLevel="2" thickBot="1" x14ac:dyDescent="0.3">
      <c r="A583" s="131"/>
      <c r="B583" s="132"/>
      <c r="C583" s="28"/>
      <c r="D583" s="133"/>
      <c r="E583" s="28"/>
      <c r="F583" s="134">
        <f>SUBTOTAL(9,F574:F581)</f>
        <v>63.783499999999997</v>
      </c>
      <c r="G583" s="133"/>
      <c r="H583" s="135">
        <f>SUBTOTAL(9,H574:H581)</f>
        <v>143859</v>
      </c>
      <c r="I583" s="135">
        <f>SUBTOTAL(9,I574:I581)</f>
        <v>0</v>
      </c>
      <c r="J583" s="135" t="s">
        <v>2041</v>
      </c>
      <c r="K583" s="136"/>
      <c r="M583" s="16"/>
    </row>
    <row r="584" spans="1:13" ht="48" outlineLevel="4" x14ac:dyDescent="0.25">
      <c r="A584" s="264" t="s">
        <v>264</v>
      </c>
      <c r="B584" s="107" t="s">
        <v>479</v>
      </c>
      <c r="C584" s="32" t="s">
        <v>25</v>
      </c>
      <c r="D584" s="107" t="s">
        <v>265</v>
      </c>
      <c r="E584" s="32" t="s">
        <v>22</v>
      </c>
      <c r="F584" s="167">
        <v>1.333</v>
      </c>
      <c r="G584" s="107">
        <v>8160</v>
      </c>
      <c r="H584" s="152">
        <v>3187</v>
      </c>
      <c r="I584" s="152"/>
      <c r="J584" s="107" t="s">
        <v>37</v>
      </c>
      <c r="K584" s="276">
        <v>2</v>
      </c>
      <c r="M584" s="16"/>
    </row>
    <row r="585" spans="1:13" ht="48" outlineLevel="4" x14ac:dyDescent="0.25">
      <c r="A585" s="272" t="s">
        <v>173</v>
      </c>
      <c r="B585" s="110" t="s">
        <v>469</v>
      </c>
      <c r="C585" s="104" t="s">
        <v>21</v>
      </c>
      <c r="D585" s="110" t="s">
        <v>174</v>
      </c>
      <c r="E585" s="104" t="s">
        <v>23</v>
      </c>
      <c r="F585" s="221">
        <v>1.9159999999999999</v>
      </c>
      <c r="G585" s="110">
        <v>27624</v>
      </c>
      <c r="H585" s="222">
        <v>3008</v>
      </c>
      <c r="I585" s="222"/>
      <c r="J585" s="110" t="s">
        <v>37</v>
      </c>
      <c r="K585" s="273">
        <v>2</v>
      </c>
      <c r="M585" s="16"/>
    </row>
    <row r="586" spans="1:13" ht="48" outlineLevel="4" x14ac:dyDescent="0.25">
      <c r="A586" s="272" t="s">
        <v>227</v>
      </c>
      <c r="B586" s="110" t="s">
        <v>228</v>
      </c>
      <c r="C586" s="104" t="s">
        <v>21</v>
      </c>
      <c r="D586" s="110" t="s">
        <v>229</v>
      </c>
      <c r="E586" s="104" t="s">
        <v>24</v>
      </c>
      <c r="F586" s="221">
        <v>3.9990000000000001</v>
      </c>
      <c r="G586" s="110">
        <v>17700</v>
      </c>
      <c r="H586" s="222">
        <v>8370</v>
      </c>
      <c r="I586" s="222"/>
      <c r="J586" s="110" t="s">
        <v>37</v>
      </c>
      <c r="K586" s="273">
        <v>2</v>
      </c>
      <c r="M586" s="16"/>
    </row>
    <row r="587" spans="1:13" ht="60" outlineLevel="4" x14ac:dyDescent="0.25">
      <c r="A587" s="272" t="s">
        <v>143</v>
      </c>
      <c r="B587" s="110" t="s">
        <v>144</v>
      </c>
      <c r="C587" s="104" t="s">
        <v>21</v>
      </c>
      <c r="D587" s="110" t="s">
        <v>145</v>
      </c>
      <c r="E587" s="104" t="s">
        <v>22</v>
      </c>
      <c r="F587" s="221">
        <v>4.7990000000000004</v>
      </c>
      <c r="G587" s="110">
        <v>25680</v>
      </c>
      <c r="H587" s="222">
        <v>12555</v>
      </c>
      <c r="I587" s="222"/>
      <c r="J587" s="110" t="s">
        <v>37</v>
      </c>
      <c r="K587" s="273">
        <v>2</v>
      </c>
      <c r="L587" s="285" t="s">
        <v>2073</v>
      </c>
      <c r="M587" s="16"/>
    </row>
    <row r="588" spans="1:13" ht="72" outlineLevel="4" x14ac:dyDescent="0.25">
      <c r="A588" s="272" t="s">
        <v>236</v>
      </c>
      <c r="B588" s="110" t="s">
        <v>237</v>
      </c>
      <c r="C588" s="104" t="s">
        <v>21</v>
      </c>
      <c r="D588" s="110" t="s">
        <v>238</v>
      </c>
      <c r="E588" s="104" t="s">
        <v>22</v>
      </c>
      <c r="F588" s="221">
        <v>3.8319999999999999</v>
      </c>
      <c r="G588" s="110">
        <v>7680</v>
      </c>
      <c r="H588" s="222">
        <v>7680</v>
      </c>
      <c r="I588" s="222">
        <v>2345</v>
      </c>
      <c r="J588" s="110" t="s">
        <v>37</v>
      </c>
      <c r="K588" s="273">
        <v>2</v>
      </c>
      <c r="L588" s="285" t="s">
        <v>2073</v>
      </c>
      <c r="M588" s="16"/>
    </row>
    <row r="589" spans="1:13" ht="36" outlineLevel="4" x14ac:dyDescent="0.25">
      <c r="A589" s="272" t="s">
        <v>239</v>
      </c>
      <c r="B589" s="110" t="s">
        <v>240</v>
      </c>
      <c r="C589" s="104" t="s">
        <v>21</v>
      </c>
      <c r="D589" s="110" t="s">
        <v>241</v>
      </c>
      <c r="E589" s="104" t="s">
        <v>24</v>
      </c>
      <c r="F589" s="221">
        <v>11.298999999999999</v>
      </c>
      <c r="G589" s="110">
        <v>50364</v>
      </c>
      <c r="H589" s="222">
        <v>23649</v>
      </c>
      <c r="I589" s="222"/>
      <c r="J589" s="110" t="s">
        <v>37</v>
      </c>
      <c r="K589" s="273">
        <v>2</v>
      </c>
      <c r="M589" s="16"/>
    </row>
    <row r="590" spans="1:13" ht="48" outlineLevel="4" x14ac:dyDescent="0.25">
      <c r="A590" s="272" t="s">
        <v>1117</v>
      </c>
      <c r="B590" s="110" t="s">
        <v>1118</v>
      </c>
      <c r="C590" s="104" t="s">
        <v>21</v>
      </c>
      <c r="D590" s="110" t="s">
        <v>1119</v>
      </c>
      <c r="E590" s="104" t="s">
        <v>22</v>
      </c>
      <c r="F590" s="221">
        <v>10.499000000000001</v>
      </c>
      <c r="G590" s="110">
        <v>29040</v>
      </c>
      <c r="H590" s="222">
        <v>29040</v>
      </c>
      <c r="I590" s="222">
        <v>1136</v>
      </c>
      <c r="J590" s="110" t="s">
        <v>37</v>
      </c>
      <c r="K590" s="273">
        <v>8</v>
      </c>
      <c r="M590" s="16"/>
    </row>
    <row r="591" spans="1:13" ht="72.75" outlineLevel="4" thickBot="1" x14ac:dyDescent="0.3">
      <c r="A591" s="274" t="s">
        <v>1120</v>
      </c>
      <c r="B591" s="114" t="s">
        <v>1121</v>
      </c>
      <c r="C591" s="105" t="s">
        <v>21</v>
      </c>
      <c r="D591" s="114" t="s">
        <v>1122</v>
      </c>
      <c r="E591" s="105" t="s">
        <v>23</v>
      </c>
      <c r="F591" s="223">
        <v>4.8330000000000002</v>
      </c>
      <c r="G591" s="114">
        <v>22654</v>
      </c>
      <c r="H591" s="224">
        <v>8335</v>
      </c>
      <c r="I591" s="224"/>
      <c r="J591" s="114" t="s">
        <v>37</v>
      </c>
      <c r="K591" s="275">
        <v>8</v>
      </c>
      <c r="M591" s="16"/>
    </row>
    <row r="592" spans="1:13" outlineLevel="3" x14ac:dyDescent="0.25">
      <c r="A592" s="142"/>
      <c r="B592" s="143"/>
      <c r="C592" s="33">
        <f>SUBTOTAL(3,C584:C591)</f>
        <v>8</v>
      </c>
      <c r="D592" s="143"/>
      <c r="E592" s="33"/>
      <c r="F592" s="154"/>
      <c r="G592" s="143"/>
      <c r="H592" s="145"/>
      <c r="I592" s="145"/>
      <c r="J592" s="145" t="s">
        <v>1985</v>
      </c>
      <c r="K592" s="146"/>
      <c r="M592" s="16"/>
    </row>
    <row r="593" spans="1:13" ht="21" outlineLevel="2" thickBot="1" x14ac:dyDescent="0.3">
      <c r="A593" s="147"/>
      <c r="B593" s="148"/>
      <c r="C593" s="34"/>
      <c r="D593" s="148"/>
      <c r="E593" s="34"/>
      <c r="F593" s="155">
        <f>SUBTOTAL(9,F584:F591)</f>
        <v>42.51</v>
      </c>
      <c r="G593" s="148"/>
      <c r="H593" s="150">
        <f>SUBTOTAL(9,H584:H591)</f>
        <v>95824</v>
      </c>
      <c r="I593" s="150">
        <f>SUBTOTAL(9,I584:I591)</f>
        <v>3481</v>
      </c>
      <c r="J593" s="150" t="s">
        <v>2042</v>
      </c>
      <c r="K593" s="151"/>
      <c r="M593" s="16"/>
    </row>
    <row r="594" spans="1:13" ht="84" outlineLevel="4" x14ac:dyDescent="0.25">
      <c r="A594" s="264" t="s">
        <v>257</v>
      </c>
      <c r="B594" s="107" t="s">
        <v>258</v>
      </c>
      <c r="C594" s="32" t="s">
        <v>25</v>
      </c>
      <c r="D594" s="107" t="s">
        <v>260</v>
      </c>
      <c r="E594" s="32" t="s">
        <v>22</v>
      </c>
      <c r="F594" s="167">
        <v>1</v>
      </c>
      <c r="G594" s="107">
        <v>4716</v>
      </c>
      <c r="H594" s="152">
        <v>2391</v>
      </c>
      <c r="I594" s="152"/>
      <c r="J594" s="107" t="s">
        <v>259</v>
      </c>
      <c r="K594" s="276">
        <v>2</v>
      </c>
      <c r="M594" s="16"/>
    </row>
    <row r="595" spans="1:13" ht="36" outlineLevel="4" x14ac:dyDescent="0.25">
      <c r="A595" s="272" t="s">
        <v>528</v>
      </c>
      <c r="B595" s="110" t="s">
        <v>545</v>
      </c>
      <c r="C595" s="104" t="s">
        <v>21</v>
      </c>
      <c r="D595" s="110" t="s">
        <v>554</v>
      </c>
      <c r="E595" s="104" t="s">
        <v>22</v>
      </c>
      <c r="F595" s="221">
        <v>8</v>
      </c>
      <c r="G595" s="110">
        <v>27240</v>
      </c>
      <c r="H595" s="222">
        <v>22662</v>
      </c>
      <c r="I595" s="222"/>
      <c r="J595" s="110" t="s">
        <v>259</v>
      </c>
      <c r="K595" s="273">
        <v>7</v>
      </c>
      <c r="M595" s="16"/>
    </row>
    <row r="596" spans="1:13" ht="48" outlineLevel="4" x14ac:dyDescent="0.25">
      <c r="A596" s="272" t="s">
        <v>428</v>
      </c>
      <c r="B596" s="110" t="s">
        <v>353</v>
      </c>
      <c r="C596" s="104" t="s">
        <v>21</v>
      </c>
      <c r="D596" s="110" t="s">
        <v>432</v>
      </c>
      <c r="E596" s="104" t="s">
        <v>22</v>
      </c>
      <c r="F596" s="221">
        <v>10.625</v>
      </c>
      <c r="G596" s="110">
        <v>39240</v>
      </c>
      <c r="H596" s="222">
        <v>25541</v>
      </c>
      <c r="I596" s="222"/>
      <c r="J596" s="110" t="s">
        <v>259</v>
      </c>
      <c r="K596" s="273">
        <v>1</v>
      </c>
      <c r="M596" s="16"/>
    </row>
    <row r="597" spans="1:13" ht="72" outlineLevel="4" x14ac:dyDescent="0.25">
      <c r="A597" s="272" t="s">
        <v>404</v>
      </c>
      <c r="B597" s="110" t="s">
        <v>405</v>
      </c>
      <c r="C597" s="104" t="s">
        <v>21</v>
      </c>
      <c r="D597" s="110" t="s">
        <v>406</v>
      </c>
      <c r="E597" s="104" t="s">
        <v>24</v>
      </c>
      <c r="F597" s="221">
        <v>3.9</v>
      </c>
      <c r="G597" s="110">
        <v>17280</v>
      </c>
      <c r="H597" s="222">
        <v>8838</v>
      </c>
      <c r="I597" s="222"/>
      <c r="J597" s="110" t="s">
        <v>259</v>
      </c>
      <c r="K597" s="273">
        <v>7</v>
      </c>
      <c r="M597" s="16"/>
    </row>
    <row r="598" spans="1:13" ht="72" outlineLevel="4" x14ac:dyDescent="0.25">
      <c r="A598" s="272" t="s">
        <v>293</v>
      </c>
      <c r="B598" s="110" t="s">
        <v>294</v>
      </c>
      <c r="C598" s="104" t="s">
        <v>21</v>
      </c>
      <c r="D598" s="110" t="s">
        <v>295</v>
      </c>
      <c r="E598" s="104" t="s">
        <v>23</v>
      </c>
      <c r="F598" s="221">
        <v>6</v>
      </c>
      <c r="G598" s="110">
        <v>15960</v>
      </c>
      <c r="H598" s="222">
        <v>8109</v>
      </c>
      <c r="I598" s="222"/>
      <c r="J598" s="110" t="s">
        <v>259</v>
      </c>
      <c r="K598" s="273">
        <v>5</v>
      </c>
      <c r="M598" s="16"/>
    </row>
    <row r="599" spans="1:13" ht="36.75" outlineLevel="4" thickBot="1" x14ac:dyDescent="0.3">
      <c r="A599" s="274" t="s">
        <v>419</v>
      </c>
      <c r="B599" s="114" t="s">
        <v>420</v>
      </c>
      <c r="C599" s="105" t="s">
        <v>21</v>
      </c>
      <c r="D599" s="114" t="s">
        <v>421</v>
      </c>
      <c r="E599" s="105" t="s">
        <v>23</v>
      </c>
      <c r="F599" s="223">
        <v>2.1</v>
      </c>
      <c r="G599" s="114">
        <v>9500</v>
      </c>
      <c r="H599" s="224">
        <v>3569</v>
      </c>
      <c r="I599" s="224"/>
      <c r="J599" s="114" t="s">
        <v>259</v>
      </c>
      <c r="K599" s="275">
        <v>7</v>
      </c>
      <c r="M599" s="16"/>
    </row>
    <row r="600" spans="1:13" outlineLevel="3" x14ac:dyDescent="0.25">
      <c r="A600" s="125"/>
      <c r="B600" s="126"/>
      <c r="C600" s="27">
        <f>SUBTOTAL(3,C594:C599)</f>
        <v>6</v>
      </c>
      <c r="D600" s="127"/>
      <c r="E600" s="27"/>
      <c r="F600" s="128"/>
      <c r="G600" s="127"/>
      <c r="H600" s="129"/>
      <c r="I600" s="129"/>
      <c r="J600" s="129" t="s">
        <v>1986</v>
      </c>
      <c r="K600" s="130"/>
      <c r="M600" s="16"/>
    </row>
    <row r="601" spans="1:13" ht="21" outlineLevel="2" thickBot="1" x14ac:dyDescent="0.3">
      <c r="A601" s="131"/>
      <c r="B601" s="132"/>
      <c r="C601" s="28"/>
      <c r="D601" s="133"/>
      <c r="E601" s="28"/>
      <c r="F601" s="134">
        <f>SUBTOTAL(9,F594:F599)</f>
        <v>31.625</v>
      </c>
      <c r="G601" s="133"/>
      <c r="H601" s="135">
        <f>SUBTOTAL(9,H594:H599)</f>
        <v>71110</v>
      </c>
      <c r="I601" s="135">
        <f>SUBTOTAL(9,I594:I599)</f>
        <v>0</v>
      </c>
      <c r="J601" s="135" t="s">
        <v>2043</v>
      </c>
      <c r="K601" s="136"/>
      <c r="M601" s="16"/>
    </row>
    <row r="602" spans="1:13" ht="84" outlineLevel="4" x14ac:dyDescent="0.25">
      <c r="A602" s="264" t="s">
        <v>1444</v>
      </c>
      <c r="B602" s="107" t="s">
        <v>1445</v>
      </c>
      <c r="C602" s="32" t="s">
        <v>25</v>
      </c>
      <c r="D602" s="107" t="s">
        <v>1446</v>
      </c>
      <c r="E602" s="32" t="s">
        <v>22</v>
      </c>
      <c r="F602" s="153">
        <v>1.333</v>
      </c>
      <c r="G602" s="107">
        <v>3600</v>
      </c>
      <c r="H602" s="152">
        <v>3600</v>
      </c>
      <c r="I602" s="152">
        <v>1502</v>
      </c>
      <c r="J602" s="107" t="s">
        <v>613</v>
      </c>
      <c r="K602" s="276">
        <v>9</v>
      </c>
      <c r="M602" s="16"/>
    </row>
    <row r="603" spans="1:13" ht="60" outlineLevel="4" x14ac:dyDescent="0.25">
      <c r="A603" s="272" t="s">
        <v>679</v>
      </c>
      <c r="B603" s="139" t="s">
        <v>680</v>
      </c>
      <c r="C603" s="104" t="s">
        <v>21</v>
      </c>
      <c r="D603" s="110" t="s">
        <v>681</v>
      </c>
      <c r="E603" s="104" t="s">
        <v>22</v>
      </c>
      <c r="F603" s="221">
        <v>8</v>
      </c>
      <c r="G603" s="110">
        <v>19680</v>
      </c>
      <c r="H603" s="222">
        <v>18095</v>
      </c>
      <c r="I603" s="222"/>
      <c r="J603" s="110" t="s">
        <v>613</v>
      </c>
      <c r="K603" s="273">
        <v>4</v>
      </c>
      <c r="M603" s="16"/>
    </row>
    <row r="604" spans="1:13" ht="48" outlineLevel="4" x14ac:dyDescent="0.25">
      <c r="A604" s="272" t="s">
        <v>689</v>
      </c>
      <c r="B604" s="139" t="s">
        <v>690</v>
      </c>
      <c r="C604" s="104" t="s">
        <v>21</v>
      </c>
      <c r="D604" s="110" t="s">
        <v>691</v>
      </c>
      <c r="E604" s="104" t="s">
        <v>24</v>
      </c>
      <c r="F604" s="221">
        <v>3.5</v>
      </c>
      <c r="G604" s="110">
        <v>18000</v>
      </c>
      <c r="H604" s="222">
        <v>8387</v>
      </c>
      <c r="I604" s="222"/>
      <c r="J604" s="110" t="s">
        <v>613</v>
      </c>
      <c r="K604" s="273">
        <v>4</v>
      </c>
      <c r="M604" s="16"/>
    </row>
    <row r="605" spans="1:13" ht="36" outlineLevel="4" x14ac:dyDescent="0.25">
      <c r="A605" s="272" t="s">
        <v>699</v>
      </c>
      <c r="B605" s="139" t="s">
        <v>700</v>
      </c>
      <c r="C605" s="104" t="s">
        <v>21</v>
      </c>
      <c r="D605" s="110" t="s">
        <v>701</v>
      </c>
      <c r="E605" s="104" t="s">
        <v>22</v>
      </c>
      <c r="F605" s="221">
        <v>3.3330000000000002</v>
      </c>
      <c r="G605" s="110">
        <v>23400</v>
      </c>
      <c r="H605" s="222">
        <v>10297</v>
      </c>
      <c r="I605" s="222"/>
      <c r="J605" s="110" t="s">
        <v>613</v>
      </c>
      <c r="K605" s="273">
        <v>4</v>
      </c>
      <c r="M605" s="16"/>
    </row>
    <row r="606" spans="1:13" ht="36" outlineLevel="4" x14ac:dyDescent="0.25">
      <c r="A606" s="272" t="s">
        <v>708</v>
      </c>
      <c r="B606" s="139" t="s">
        <v>709</v>
      </c>
      <c r="C606" s="104" t="s">
        <v>21</v>
      </c>
      <c r="D606" s="110" t="s">
        <v>710</v>
      </c>
      <c r="E606" s="104" t="s">
        <v>22</v>
      </c>
      <c r="F606" s="221">
        <v>4.0830000000000002</v>
      </c>
      <c r="G606" s="110">
        <v>33600</v>
      </c>
      <c r="H606" s="222">
        <v>11644</v>
      </c>
      <c r="I606" s="222"/>
      <c r="J606" s="110" t="s">
        <v>613</v>
      </c>
      <c r="K606" s="273">
        <v>4</v>
      </c>
      <c r="M606" s="16"/>
    </row>
    <row r="607" spans="1:13" ht="36" outlineLevel="4" x14ac:dyDescent="0.25">
      <c r="A607" s="272" t="s">
        <v>715</v>
      </c>
      <c r="B607" s="139" t="s">
        <v>716</v>
      </c>
      <c r="C607" s="104" t="s">
        <v>21</v>
      </c>
      <c r="D607" s="110" t="s">
        <v>717</v>
      </c>
      <c r="E607" s="104" t="s">
        <v>22</v>
      </c>
      <c r="F607" s="221">
        <v>6.5</v>
      </c>
      <c r="G607" s="110">
        <v>22080</v>
      </c>
      <c r="H607" s="222">
        <v>15871</v>
      </c>
      <c r="I607" s="222"/>
      <c r="J607" s="110" t="s">
        <v>613</v>
      </c>
      <c r="K607" s="273">
        <v>4</v>
      </c>
      <c r="M607" s="16"/>
    </row>
    <row r="608" spans="1:13" ht="48" outlineLevel="4" x14ac:dyDescent="0.25">
      <c r="A608" s="272" t="s">
        <v>737</v>
      </c>
      <c r="B608" s="139" t="s">
        <v>738</v>
      </c>
      <c r="C608" s="104" t="s">
        <v>21</v>
      </c>
      <c r="D608" s="110" t="s">
        <v>739</v>
      </c>
      <c r="E608" s="104" t="s">
        <v>22</v>
      </c>
      <c r="F608" s="221">
        <v>1.5</v>
      </c>
      <c r="G608" s="110">
        <v>9780</v>
      </c>
      <c r="H608" s="222">
        <v>7408</v>
      </c>
      <c r="I608" s="222"/>
      <c r="J608" s="110" t="s">
        <v>613</v>
      </c>
      <c r="K608" s="273">
        <v>4</v>
      </c>
      <c r="M608" s="16"/>
    </row>
    <row r="609" spans="1:13" ht="48" outlineLevel="4" x14ac:dyDescent="0.25">
      <c r="A609" s="272" t="s">
        <v>801</v>
      </c>
      <c r="B609" s="139" t="s">
        <v>802</v>
      </c>
      <c r="C609" s="104" t="s">
        <v>21</v>
      </c>
      <c r="D609" s="110" t="s">
        <v>803</v>
      </c>
      <c r="E609" s="104" t="s">
        <v>22</v>
      </c>
      <c r="F609" s="221">
        <v>6.133</v>
      </c>
      <c r="G609" s="110">
        <v>21600</v>
      </c>
      <c r="H609" s="222">
        <v>14645</v>
      </c>
      <c r="I609" s="222"/>
      <c r="J609" s="110" t="s">
        <v>613</v>
      </c>
      <c r="K609" s="273">
        <v>4</v>
      </c>
      <c r="M609" s="16"/>
    </row>
    <row r="610" spans="1:13" ht="60" outlineLevel="4" x14ac:dyDescent="0.25">
      <c r="A610" s="272" t="s">
        <v>810</v>
      </c>
      <c r="B610" s="139" t="s">
        <v>811</v>
      </c>
      <c r="C610" s="104" t="s">
        <v>21</v>
      </c>
      <c r="D610" s="110" t="s">
        <v>812</v>
      </c>
      <c r="E610" s="104" t="s">
        <v>24</v>
      </c>
      <c r="F610" s="221">
        <v>4.3330000000000002</v>
      </c>
      <c r="G610" s="110">
        <v>16200</v>
      </c>
      <c r="H610" s="222">
        <v>9134</v>
      </c>
      <c r="I610" s="222"/>
      <c r="J610" s="110" t="s">
        <v>613</v>
      </c>
      <c r="K610" s="273">
        <v>4</v>
      </c>
      <c r="M610" s="16"/>
    </row>
    <row r="611" spans="1:13" ht="36" outlineLevel="4" x14ac:dyDescent="0.25">
      <c r="A611" s="272" t="s">
        <v>819</v>
      </c>
      <c r="B611" s="139" t="s">
        <v>820</v>
      </c>
      <c r="C611" s="104" t="s">
        <v>21</v>
      </c>
      <c r="D611" s="110" t="s">
        <v>821</v>
      </c>
      <c r="E611" s="104" t="s">
        <v>23</v>
      </c>
      <c r="F611" s="221">
        <v>1</v>
      </c>
      <c r="G611" s="110">
        <v>8880</v>
      </c>
      <c r="H611" s="222">
        <v>3562</v>
      </c>
      <c r="I611" s="222"/>
      <c r="J611" s="110" t="s">
        <v>613</v>
      </c>
      <c r="K611" s="273">
        <v>4</v>
      </c>
      <c r="M611" s="16"/>
    </row>
    <row r="612" spans="1:13" ht="72" outlineLevel="4" x14ac:dyDescent="0.25">
      <c r="A612" s="272" t="s">
        <v>822</v>
      </c>
      <c r="B612" s="139" t="s">
        <v>823</v>
      </c>
      <c r="C612" s="104" t="s">
        <v>21</v>
      </c>
      <c r="D612" s="110" t="s">
        <v>824</v>
      </c>
      <c r="E612" s="104" t="s">
        <v>23</v>
      </c>
      <c r="F612" s="221">
        <v>1</v>
      </c>
      <c r="G612" s="110">
        <v>8640</v>
      </c>
      <c r="H612" s="222">
        <v>3604</v>
      </c>
      <c r="I612" s="222"/>
      <c r="J612" s="110" t="s">
        <v>613</v>
      </c>
      <c r="K612" s="273">
        <v>4</v>
      </c>
      <c r="M612" s="16"/>
    </row>
    <row r="613" spans="1:13" ht="60" outlineLevel="4" x14ac:dyDescent="0.25">
      <c r="A613" s="272" t="s">
        <v>831</v>
      </c>
      <c r="B613" s="139" t="s">
        <v>832</v>
      </c>
      <c r="C613" s="104" t="s">
        <v>21</v>
      </c>
      <c r="D613" s="110" t="s">
        <v>833</v>
      </c>
      <c r="E613" s="104" t="s">
        <v>22</v>
      </c>
      <c r="F613" s="221">
        <v>1.833</v>
      </c>
      <c r="G613" s="110">
        <v>12360</v>
      </c>
      <c r="H613" s="222">
        <v>7916</v>
      </c>
      <c r="I613" s="222"/>
      <c r="J613" s="110" t="s">
        <v>613</v>
      </c>
      <c r="K613" s="273">
        <v>4</v>
      </c>
      <c r="M613" s="16"/>
    </row>
    <row r="614" spans="1:13" ht="48" outlineLevel="4" x14ac:dyDescent="0.25">
      <c r="A614" s="272" t="s">
        <v>844</v>
      </c>
      <c r="B614" s="139" t="s">
        <v>845</v>
      </c>
      <c r="C614" s="104" t="s">
        <v>21</v>
      </c>
      <c r="D614" s="110" t="s">
        <v>846</v>
      </c>
      <c r="E614" s="104" t="s">
        <v>24</v>
      </c>
      <c r="F614" s="221">
        <v>4.5</v>
      </c>
      <c r="G614" s="110">
        <v>24000</v>
      </c>
      <c r="H614" s="222">
        <v>9529</v>
      </c>
      <c r="I614" s="222"/>
      <c r="J614" s="110" t="s">
        <v>613</v>
      </c>
      <c r="K614" s="273">
        <v>4</v>
      </c>
      <c r="M614" s="16"/>
    </row>
    <row r="615" spans="1:13" ht="36" outlineLevel="4" x14ac:dyDescent="0.25">
      <c r="A615" s="272" t="s">
        <v>853</v>
      </c>
      <c r="B615" s="139" t="s">
        <v>854</v>
      </c>
      <c r="C615" s="104" t="s">
        <v>21</v>
      </c>
      <c r="D615" s="110" t="s">
        <v>855</v>
      </c>
      <c r="E615" s="104" t="s">
        <v>22</v>
      </c>
      <c r="F615" s="221">
        <v>2.5</v>
      </c>
      <c r="G615" s="110">
        <v>19800</v>
      </c>
      <c r="H615" s="222">
        <v>8990</v>
      </c>
      <c r="I615" s="222"/>
      <c r="J615" s="110" t="s">
        <v>613</v>
      </c>
      <c r="K615" s="273">
        <v>4</v>
      </c>
      <c r="M615" s="16"/>
    </row>
    <row r="616" spans="1:13" ht="36" outlineLevel="4" x14ac:dyDescent="0.25">
      <c r="A616" s="272" t="s">
        <v>611</v>
      </c>
      <c r="B616" s="110" t="s">
        <v>612</v>
      </c>
      <c r="C616" s="104" t="s">
        <v>21</v>
      </c>
      <c r="D616" s="110" t="s">
        <v>614</v>
      </c>
      <c r="E616" s="104" t="s">
        <v>22</v>
      </c>
      <c r="F616" s="221">
        <v>4.5</v>
      </c>
      <c r="G616" s="110">
        <v>24000</v>
      </c>
      <c r="H616" s="222">
        <v>13326</v>
      </c>
      <c r="I616" s="222"/>
      <c r="J616" s="110" t="s">
        <v>613</v>
      </c>
      <c r="K616" s="273">
        <v>3</v>
      </c>
      <c r="M616" s="16"/>
    </row>
    <row r="617" spans="1:13" ht="48" outlineLevel="4" x14ac:dyDescent="0.25">
      <c r="A617" s="272" t="s">
        <v>869</v>
      </c>
      <c r="B617" s="139" t="s">
        <v>870</v>
      </c>
      <c r="C617" s="104" t="s">
        <v>21</v>
      </c>
      <c r="D617" s="110" t="s">
        <v>871</v>
      </c>
      <c r="E617" s="104" t="s">
        <v>24</v>
      </c>
      <c r="F617" s="221">
        <v>1.5</v>
      </c>
      <c r="G617" s="110">
        <v>18120</v>
      </c>
      <c r="H617" s="222">
        <v>5854</v>
      </c>
      <c r="I617" s="222"/>
      <c r="J617" s="110" t="s">
        <v>613</v>
      </c>
      <c r="K617" s="273">
        <v>4</v>
      </c>
      <c r="M617" s="16"/>
    </row>
    <row r="618" spans="1:13" ht="60.75" outlineLevel="4" thickBot="1" x14ac:dyDescent="0.3">
      <c r="A618" s="274" t="s">
        <v>946</v>
      </c>
      <c r="B618" s="211" t="s">
        <v>947</v>
      </c>
      <c r="C618" s="105" t="s">
        <v>21</v>
      </c>
      <c r="D618" s="114" t="s">
        <v>948</v>
      </c>
      <c r="E618" s="105" t="s">
        <v>24</v>
      </c>
      <c r="F618" s="223">
        <v>1.833</v>
      </c>
      <c r="G618" s="114">
        <v>12840</v>
      </c>
      <c r="H618" s="224">
        <v>6182</v>
      </c>
      <c r="I618" s="224"/>
      <c r="J618" s="114" t="s">
        <v>613</v>
      </c>
      <c r="K618" s="275">
        <v>4</v>
      </c>
      <c r="M618" s="16"/>
    </row>
    <row r="619" spans="1:13" outlineLevel="3" x14ac:dyDescent="0.25">
      <c r="A619" s="142"/>
      <c r="B619" s="171"/>
      <c r="C619" s="33">
        <f>SUBTOTAL(3,C602:C618)</f>
        <v>17</v>
      </c>
      <c r="D619" s="143"/>
      <c r="E619" s="33"/>
      <c r="F619" s="154"/>
      <c r="G619" s="143"/>
      <c r="H619" s="145"/>
      <c r="I619" s="145"/>
      <c r="J619" s="145" t="s">
        <v>1987</v>
      </c>
      <c r="K619" s="146"/>
      <c r="M619" s="16"/>
    </row>
    <row r="620" spans="1:13" ht="21" outlineLevel="2" thickBot="1" x14ac:dyDescent="0.3">
      <c r="A620" s="147"/>
      <c r="B620" s="172"/>
      <c r="C620" s="34"/>
      <c r="D620" s="148"/>
      <c r="E620" s="34"/>
      <c r="F620" s="155">
        <f>SUBTOTAL(9,F602:F618)</f>
        <v>57.381</v>
      </c>
      <c r="G620" s="148"/>
      <c r="H620" s="150">
        <f>SUBTOTAL(9,H602:H618)</f>
        <v>158044</v>
      </c>
      <c r="I620" s="150">
        <f>SUBTOTAL(9,I602:I618)</f>
        <v>1502</v>
      </c>
      <c r="J620" s="150" t="s">
        <v>2044</v>
      </c>
      <c r="K620" s="151"/>
      <c r="M620" s="16"/>
    </row>
    <row r="621" spans="1:13" ht="36" outlineLevel="4" x14ac:dyDescent="0.25">
      <c r="A621" s="277" t="s">
        <v>522</v>
      </c>
      <c r="B621" s="137" t="s">
        <v>539</v>
      </c>
      <c r="C621" s="106" t="s">
        <v>21</v>
      </c>
      <c r="D621" s="137" t="s">
        <v>548</v>
      </c>
      <c r="E621" s="106" t="s">
        <v>22</v>
      </c>
      <c r="F621" s="225">
        <v>9.75</v>
      </c>
      <c r="G621" s="137">
        <v>21360</v>
      </c>
      <c r="H621" s="226">
        <v>21360</v>
      </c>
      <c r="I621" s="226">
        <v>6259</v>
      </c>
      <c r="J621" s="137" t="s">
        <v>28</v>
      </c>
      <c r="K621" s="271">
        <v>7</v>
      </c>
      <c r="M621" s="16"/>
    </row>
    <row r="622" spans="1:13" ht="48" outlineLevel="4" x14ac:dyDescent="0.25">
      <c r="A622" s="272" t="s">
        <v>401</v>
      </c>
      <c r="B622" s="110" t="s">
        <v>402</v>
      </c>
      <c r="C622" s="104" t="s">
        <v>21</v>
      </c>
      <c r="D622" s="110" t="s">
        <v>403</v>
      </c>
      <c r="E622" s="104" t="s">
        <v>24</v>
      </c>
      <c r="F622" s="221">
        <v>3</v>
      </c>
      <c r="G622" s="110">
        <v>7044</v>
      </c>
      <c r="H622" s="222">
        <v>6798</v>
      </c>
      <c r="I622" s="222"/>
      <c r="J622" s="110" t="s">
        <v>28</v>
      </c>
      <c r="K622" s="273">
        <v>7</v>
      </c>
      <c r="M622" s="16"/>
    </row>
    <row r="623" spans="1:13" ht="36" outlineLevel="4" x14ac:dyDescent="0.25">
      <c r="A623" s="272" t="s">
        <v>407</v>
      </c>
      <c r="B623" s="110" t="s">
        <v>408</v>
      </c>
      <c r="C623" s="104" t="s">
        <v>21</v>
      </c>
      <c r="D623" s="110" t="s">
        <v>409</v>
      </c>
      <c r="E623" s="104" t="s">
        <v>22</v>
      </c>
      <c r="F623" s="221">
        <v>4.6500000000000004</v>
      </c>
      <c r="G623" s="110">
        <v>13560</v>
      </c>
      <c r="H623" s="222">
        <v>13172</v>
      </c>
      <c r="I623" s="222"/>
      <c r="J623" s="110" t="s">
        <v>28</v>
      </c>
      <c r="K623" s="273">
        <v>7</v>
      </c>
      <c r="M623" s="16"/>
    </row>
    <row r="624" spans="1:13" ht="48" outlineLevel="4" x14ac:dyDescent="0.25">
      <c r="A624" s="283" t="s">
        <v>1769</v>
      </c>
      <c r="B624" s="212" t="s">
        <v>1770</v>
      </c>
      <c r="C624" s="213" t="s">
        <v>21</v>
      </c>
      <c r="D624" s="212" t="s">
        <v>1771</v>
      </c>
      <c r="E624" s="213" t="s">
        <v>24</v>
      </c>
      <c r="F624" s="243">
        <v>4.5</v>
      </c>
      <c r="G624" s="244">
        <v>10980</v>
      </c>
      <c r="H624" s="245">
        <v>6728</v>
      </c>
      <c r="I624" s="245"/>
      <c r="J624" s="212" t="s">
        <v>28</v>
      </c>
      <c r="K624" s="273">
        <v>12</v>
      </c>
      <c r="M624" s="16"/>
    </row>
    <row r="625" spans="1:13" ht="36" outlineLevel="4" x14ac:dyDescent="0.25">
      <c r="A625" s="272" t="s">
        <v>381</v>
      </c>
      <c r="B625" s="110" t="s">
        <v>382</v>
      </c>
      <c r="C625" s="104" t="s">
        <v>21</v>
      </c>
      <c r="D625" s="110" t="s">
        <v>383</v>
      </c>
      <c r="E625" s="104" t="s">
        <v>22</v>
      </c>
      <c r="F625" s="221">
        <v>3.0830000000000002</v>
      </c>
      <c r="G625" s="110">
        <v>14040</v>
      </c>
      <c r="H625" s="222">
        <v>8733</v>
      </c>
      <c r="I625" s="222"/>
      <c r="J625" s="110" t="s">
        <v>28</v>
      </c>
      <c r="K625" s="273">
        <v>7</v>
      </c>
      <c r="L625" s="285" t="s">
        <v>2073</v>
      </c>
      <c r="M625" s="16"/>
    </row>
    <row r="626" spans="1:13" ht="60" outlineLevel="4" x14ac:dyDescent="0.25">
      <c r="A626" s="272" t="s">
        <v>413</v>
      </c>
      <c r="B626" s="110" t="s">
        <v>414</v>
      </c>
      <c r="C626" s="104" t="s">
        <v>21</v>
      </c>
      <c r="D626" s="110" t="s">
        <v>415</v>
      </c>
      <c r="E626" s="104" t="s">
        <v>24</v>
      </c>
      <c r="F626" s="221">
        <v>1</v>
      </c>
      <c r="G626" s="110">
        <v>1680</v>
      </c>
      <c r="H626" s="222">
        <v>1680</v>
      </c>
      <c r="I626" s="222">
        <v>586</v>
      </c>
      <c r="J626" s="110" t="s">
        <v>28</v>
      </c>
      <c r="K626" s="273">
        <v>7</v>
      </c>
      <c r="M626" s="16"/>
    </row>
    <row r="627" spans="1:13" ht="48.75" outlineLevel="4" thickBot="1" x14ac:dyDescent="0.3">
      <c r="A627" s="274" t="s">
        <v>384</v>
      </c>
      <c r="B627" s="114" t="s">
        <v>385</v>
      </c>
      <c r="C627" s="105" t="s">
        <v>21</v>
      </c>
      <c r="D627" s="114" t="s">
        <v>386</v>
      </c>
      <c r="E627" s="105" t="s">
        <v>24</v>
      </c>
      <c r="F627" s="223">
        <v>3.016</v>
      </c>
      <c r="G627" s="114">
        <v>10800</v>
      </c>
      <c r="H627" s="224">
        <v>6835</v>
      </c>
      <c r="I627" s="224"/>
      <c r="J627" s="114" t="s">
        <v>28</v>
      </c>
      <c r="K627" s="275">
        <v>7</v>
      </c>
      <c r="M627" s="16"/>
    </row>
    <row r="628" spans="1:13" outlineLevel="3" x14ac:dyDescent="0.25">
      <c r="A628" s="125"/>
      <c r="B628" s="126"/>
      <c r="C628" s="27">
        <f>SUBTOTAL(3,C621:C627)</f>
        <v>7</v>
      </c>
      <c r="D628" s="127"/>
      <c r="E628" s="27"/>
      <c r="F628" s="128"/>
      <c r="G628" s="127"/>
      <c r="H628" s="129"/>
      <c r="I628" s="129"/>
      <c r="J628" s="129" t="s">
        <v>1988</v>
      </c>
      <c r="K628" s="130"/>
      <c r="M628" s="16"/>
    </row>
    <row r="629" spans="1:13" ht="21" outlineLevel="2" thickBot="1" x14ac:dyDescent="0.3">
      <c r="A629" s="131"/>
      <c r="B629" s="132"/>
      <c r="C629" s="28"/>
      <c r="D629" s="133"/>
      <c r="E629" s="28"/>
      <c r="F629" s="134">
        <f>SUBTOTAL(9,F621:F627)</f>
        <v>28.998999999999995</v>
      </c>
      <c r="G629" s="133"/>
      <c r="H629" s="135">
        <f>SUBTOTAL(9,H621:H627)</f>
        <v>65306</v>
      </c>
      <c r="I629" s="135">
        <f>SUBTOTAL(9,I621:I627)</f>
        <v>6845</v>
      </c>
      <c r="J629" s="135" t="s">
        <v>2045</v>
      </c>
      <c r="K629" s="136"/>
      <c r="M629" s="16"/>
    </row>
    <row r="630" spans="1:13" ht="36" outlineLevel="4" x14ac:dyDescent="0.25">
      <c r="A630" s="264" t="s">
        <v>672</v>
      </c>
      <c r="B630" s="107" t="s">
        <v>673</v>
      </c>
      <c r="C630" s="32" t="s">
        <v>25</v>
      </c>
      <c r="D630" s="107" t="s">
        <v>674</v>
      </c>
      <c r="E630" s="32" t="s">
        <v>22</v>
      </c>
      <c r="F630" s="167">
        <v>0.33300000000000002</v>
      </c>
      <c r="G630" s="107">
        <v>3000</v>
      </c>
      <c r="H630" s="152">
        <v>855</v>
      </c>
      <c r="I630" s="152"/>
      <c r="J630" s="107" t="s">
        <v>33</v>
      </c>
      <c r="K630" s="276">
        <v>3</v>
      </c>
      <c r="M630" s="16"/>
    </row>
    <row r="631" spans="1:13" ht="24" outlineLevel="4" x14ac:dyDescent="0.25">
      <c r="A631" s="265" t="s">
        <v>422</v>
      </c>
      <c r="B631" s="108" t="s">
        <v>423</v>
      </c>
      <c r="C631" s="3" t="s">
        <v>25</v>
      </c>
      <c r="D631" s="108" t="s">
        <v>424</v>
      </c>
      <c r="E631" s="3" t="s">
        <v>22</v>
      </c>
      <c r="F631" s="169">
        <v>5.633</v>
      </c>
      <c r="G631" s="108">
        <v>9600</v>
      </c>
      <c r="H631" s="170">
        <v>9600</v>
      </c>
      <c r="I631" s="170">
        <v>3866</v>
      </c>
      <c r="J631" s="108" t="s">
        <v>33</v>
      </c>
      <c r="K631" s="278">
        <v>7</v>
      </c>
      <c r="M631" s="16"/>
    </row>
    <row r="632" spans="1:13" ht="36" outlineLevel="4" x14ac:dyDescent="0.25">
      <c r="A632" s="265" t="s">
        <v>302</v>
      </c>
      <c r="B632" s="108" t="s">
        <v>303</v>
      </c>
      <c r="C632" s="3" t="s">
        <v>25</v>
      </c>
      <c r="D632" s="108" t="s">
        <v>304</v>
      </c>
      <c r="E632" s="3" t="s">
        <v>22</v>
      </c>
      <c r="F632" s="169">
        <v>0.33300000000000002</v>
      </c>
      <c r="G632" s="108">
        <v>1560</v>
      </c>
      <c r="H632" s="170">
        <v>796</v>
      </c>
      <c r="I632" s="170"/>
      <c r="J632" s="108" t="s">
        <v>33</v>
      </c>
      <c r="K632" s="278">
        <v>5</v>
      </c>
      <c r="M632" s="16"/>
    </row>
    <row r="633" spans="1:13" ht="36" outlineLevel="4" x14ac:dyDescent="0.25">
      <c r="A633" s="272" t="s">
        <v>392</v>
      </c>
      <c r="B633" s="110" t="s">
        <v>393</v>
      </c>
      <c r="C633" s="104" t="s">
        <v>21</v>
      </c>
      <c r="D633" s="110" t="s">
        <v>394</v>
      </c>
      <c r="E633" s="104" t="s">
        <v>23</v>
      </c>
      <c r="F633" s="221">
        <v>2.165</v>
      </c>
      <c r="G633" s="110">
        <v>7200</v>
      </c>
      <c r="H633" s="222">
        <v>3680</v>
      </c>
      <c r="I633" s="222"/>
      <c r="J633" s="110" t="s">
        <v>33</v>
      </c>
      <c r="K633" s="273">
        <v>7</v>
      </c>
      <c r="M633" s="16"/>
    </row>
    <row r="634" spans="1:13" ht="36" outlineLevel="4" x14ac:dyDescent="0.25">
      <c r="A634" s="272" t="s">
        <v>364</v>
      </c>
      <c r="B634" s="110" t="s">
        <v>365</v>
      </c>
      <c r="C634" s="104" t="s">
        <v>21</v>
      </c>
      <c r="D634" s="110" t="s">
        <v>366</v>
      </c>
      <c r="E634" s="104" t="s">
        <v>24</v>
      </c>
      <c r="F634" s="221">
        <v>1.1665000000000001</v>
      </c>
      <c r="G634" s="110">
        <v>6480</v>
      </c>
      <c r="H634" s="222">
        <v>2643</v>
      </c>
      <c r="I634" s="222"/>
      <c r="J634" s="110" t="s">
        <v>33</v>
      </c>
      <c r="K634" s="273">
        <v>7</v>
      </c>
      <c r="M634" s="16"/>
    </row>
    <row r="635" spans="1:13" ht="24" outlineLevel="4" x14ac:dyDescent="0.25">
      <c r="A635" s="272" t="s">
        <v>367</v>
      </c>
      <c r="B635" s="110" t="s">
        <v>368</v>
      </c>
      <c r="C635" s="104" t="s">
        <v>21</v>
      </c>
      <c r="D635" s="110" t="s">
        <v>369</v>
      </c>
      <c r="E635" s="104" t="s">
        <v>24</v>
      </c>
      <c r="F635" s="221">
        <v>3</v>
      </c>
      <c r="G635" s="110">
        <v>7980</v>
      </c>
      <c r="H635" s="222">
        <v>6798</v>
      </c>
      <c r="I635" s="222"/>
      <c r="J635" s="110" t="s">
        <v>33</v>
      </c>
      <c r="K635" s="273">
        <v>7</v>
      </c>
      <c r="M635" s="16"/>
    </row>
    <row r="636" spans="1:13" ht="60" outlineLevel="4" x14ac:dyDescent="0.25">
      <c r="A636" s="272" t="s">
        <v>370</v>
      </c>
      <c r="B636" s="110" t="s">
        <v>371</v>
      </c>
      <c r="C636" s="104" t="s">
        <v>21</v>
      </c>
      <c r="D636" s="110" t="s">
        <v>372</v>
      </c>
      <c r="E636" s="104" t="s">
        <v>24</v>
      </c>
      <c r="F636" s="221">
        <v>6.0830000000000002</v>
      </c>
      <c r="G636" s="110">
        <v>15600</v>
      </c>
      <c r="H636" s="222">
        <v>13785</v>
      </c>
      <c r="I636" s="222"/>
      <c r="J636" s="110" t="s">
        <v>33</v>
      </c>
      <c r="K636" s="273">
        <v>7</v>
      </c>
      <c r="M636" s="16"/>
    </row>
    <row r="637" spans="1:13" ht="36" outlineLevel="4" x14ac:dyDescent="0.25">
      <c r="A637" s="272" t="s">
        <v>373</v>
      </c>
      <c r="B637" s="110" t="s">
        <v>374</v>
      </c>
      <c r="C637" s="104" t="s">
        <v>21</v>
      </c>
      <c r="D637" s="110" t="s">
        <v>375</v>
      </c>
      <c r="E637" s="104" t="s">
        <v>24</v>
      </c>
      <c r="F637" s="221">
        <v>6.75</v>
      </c>
      <c r="G637" s="110">
        <v>16056</v>
      </c>
      <c r="H637" s="222">
        <v>15297</v>
      </c>
      <c r="I637" s="222"/>
      <c r="J637" s="110" t="s">
        <v>33</v>
      </c>
      <c r="K637" s="273">
        <v>7</v>
      </c>
      <c r="M637" s="16"/>
    </row>
    <row r="638" spans="1:13" ht="36" outlineLevel="4" x14ac:dyDescent="0.25">
      <c r="A638" s="272" t="s">
        <v>529</v>
      </c>
      <c r="B638" s="110" t="s">
        <v>354</v>
      </c>
      <c r="C638" s="104" t="s">
        <v>21</v>
      </c>
      <c r="D638" s="110" t="s">
        <v>555</v>
      </c>
      <c r="E638" s="104" t="s">
        <v>24</v>
      </c>
      <c r="F638" s="221">
        <v>1.6665000000000001</v>
      </c>
      <c r="G638" s="110">
        <v>7920</v>
      </c>
      <c r="H638" s="222">
        <v>3777</v>
      </c>
      <c r="I638" s="222"/>
      <c r="J638" s="110" t="s">
        <v>33</v>
      </c>
      <c r="K638" s="273">
        <v>7</v>
      </c>
      <c r="M638" s="16"/>
    </row>
    <row r="639" spans="1:13" ht="60" outlineLevel="4" x14ac:dyDescent="0.25">
      <c r="A639" s="272" t="s">
        <v>530</v>
      </c>
      <c r="B639" s="110" t="s">
        <v>355</v>
      </c>
      <c r="C639" s="104" t="s">
        <v>21</v>
      </c>
      <c r="D639" s="110" t="s">
        <v>556</v>
      </c>
      <c r="E639" s="104" t="s">
        <v>24</v>
      </c>
      <c r="F639" s="221">
        <v>3.8330000000000002</v>
      </c>
      <c r="G639" s="110">
        <v>11280</v>
      </c>
      <c r="H639" s="222">
        <v>8686</v>
      </c>
      <c r="I639" s="222"/>
      <c r="J639" s="110" t="s">
        <v>33</v>
      </c>
      <c r="K639" s="273">
        <v>7</v>
      </c>
      <c r="M639" s="16"/>
    </row>
    <row r="640" spans="1:13" ht="48" outlineLevel="4" x14ac:dyDescent="0.25">
      <c r="A640" s="272" t="s">
        <v>376</v>
      </c>
      <c r="B640" s="110" t="s">
        <v>377</v>
      </c>
      <c r="C640" s="104" t="s">
        <v>21</v>
      </c>
      <c r="D640" s="110" t="s">
        <v>378</v>
      </c>
      <c r="E640" s="104" t="s">
        <v>22</v>
      </c>
      <c r="F640" s="221">
        <v>3.3660000000000001</v>
      </c>
      <c r="G640" s="110">
        <v>11640</v>
      </c>
      <c r="H640" s="222">
        <v>9535</v>
      </c>
      <c r="I640" s="222"/>
      <c r="J640" s="110" t="s">
        <v>33</v>
      </c>
      <c r="K640" s="273">
        <v>7</v>
      </c>
      <c r="L640" s="287"/>
      <c r="M640" s="16"/>
    </row>
    <row r="641" spans="1:13" ht="60" outlineLevel="4" x14ac:dyDescent="0.25">
      <c r="A641" s="272" t="s">
        <v>379</v>
      </c>
      <c r="B641" s="110" t="s">
        <v>537</v>
      </c>
      <c r="C641" s="104" t="s">
        <v>21</v>
      </c>
      <c r="D641" s="110" t="s">
        <v>380</v>
      </c>
      <c r="E641" s="104" t="s">
        <v>24</v>
      </c>
      <c r="F641" s="221">
        <v>3.1659999999999999</v>
      </c>
      <c r="G641" s="110">
        <v>11160</v>
      </c>
      <c r="H641" s="222">
        <v>7175</v>
      </c>
      <c r="I641" s="222"/>
      <c r="J641" s="110" t="s">
        <v>33</v>
      </c>
      <c r="K641" s="273">
        <v>7</v>
      </c>
      <c r="L641" s="287"/>
      <c r="M641" s="16"/>
    </row>
    <row r="642" spans="1:13" ht="48" outlineLevel="4" x14ac:dyDescent="0.25">
      <c r="A642" s="272" t="s">
        <v>531</v>
      </c>
      <c r="B642" s="110" t="s">
        <v>356</v>
      </c>
      <c r="C642" s="104" t="s">
        <v>21</v>
      </c>
      <c r="D642" s="110" t="s">
        <v>557</v>
      </c>
      <c r="E642" s="104" t="s">
        <v>23</v>
      </c>
      <c r="F642" s="221">
        <v>3.3330000000000002</v>
      </c>
      <c r="G642" s="110">
        <v>6648</v>
      </c>
      <c r="H642" s="222">
        <v>5665</v>
      </c>
      <c r="I642" s="222"/>
      <c r="J642" s="110" t="s">
        <v>33</v>
      </c>
      <c r="K642" s="273">
        <v>7</v>
      </c>
      <c r="L642" s="287"/>
      <c r="M642" s="16"/>
    </row>
    <row r="643" spans="1:13" ht="48" outlineLevel="4" x14ac:dyDescent="0.25">
      <c r="A643" s="272" t="s">
        <v>416</v>
      </c>
      <c r="B643" s="110" t="s">
        <v>417</v>
      </c>
      <c r="C643" s="104" t="s">
        <v>21</v>
      </c>
      <c r="D643" s="110" t="s">
        <v>418</v>
      </c>
      <c r="E643" s="104" t="s">
        <v>24</v>
      </c>
      <c r="F643" s="221">
        <v>4.1660000000000004</v>
      </c>
      <c r="G643" s="110">
        <v>10200</v>
      </c>
      <c r="H643" s="222">
        <v>9441</v>
      </c>
      <c r="I643" s="222"/>
      <c r="J643" s="110" t="s">
        <v>33</v>
      </c>
      <c r="K643" s="273">
        <v>7</v>
      </c>
      <c r="L643" s="287"/>
      <c r="M643" s="16"/>
    </row>
    <row r="644" spans="1:13" ht="48.75" outlineLevel="4" thickBot="1" x14ac:dyDescent="0.3">
      <c r="A644" s="274" t="s">
        <v>534</v>
      </c>
      <c r="B644" s="114" t="s">
        <v>360</v>
      </c>
      <c r="C644" s="105" t="s">
        <v>21</v>
      </c>
      <c r="D644" s="114" t="s">
        <v>560</v>
      </c>
      <c r="E644" s="105" t="s">
        <v>23</v>
      </c>
      <c r="F644" s="223">
        <v>5.8330000000000002</v>
      </c>
      <c r="G644" s="114">
        <v>18420</v>
      </c>
      <c r="H644" s="224">
        <v>9914</v>
      </c>
      <c r="I644" s="224"/>
      <c r="J644" s="114" t="s">
        <v>33</v>
      </c>
      <c r="K644" s="275">
        <v>7</v>
      </c>
      <c r="M644" s="16"/>
    </row>
    <row r="645" spans="1:13" outlineLevel="3" x14ac:dyDescent="0.25">
      <c r="A645" s="125"/>
      <c r="B645" s="126"/>
      <c r="C645" s="27">
        <f>SUBTOTAL(3,C630:C644)</f>
        <v>15</v>
      </c>
      <c r="D645" s="127"/>
      <c r="E645" s="27"/>
      <c r="F645" s="128"/>
      <c r="G645" s="127"/>
      <c r="H645" s="129"/>
      <c r="I645" s="129"/>
      <c r="J645" s="129" t="s">
        <v>1989</v>
      </c>
      <c r="K645" s="130"/>
      <c r="M645" s="16"/>
    </row>
    <row r="646" spans="1:13" ht="21" outlineLevel="2" thickBot="1" x14ac:dyDescent="0.3">
      <c r="A646" s="131"/>
      <c r="B646" s="132"/>
      <c r="C646" s="28"/>
      <c r="D646" s="133"/>
      <c r="E646" s="28"/>
      <c r="F646" s="134">
        <f>SUBTOTAL(9,F630:F644)</f>
        <v>50.826999999999998</v>
      </c>
      <c r="G646" s="133"/>
      <c r="H646" s="135">
        <f>SUBTOTAL(9,H630:H644)</f>
        <v>107647</v>
      </c>
      <c r="I646" s="135">
        <f>SUBTOTAL(9,I630:I644)</f>
        <v>3866</v>
      </c>
      <c r="J646" s="135" t="s">
        <v>2046</v>
      </c>
      <c r="K646" s="136"/>
      <c r="M646" s="16"/>
    </row>
    <row r="647" spans="1:13" ht="60" outlineLevel="4" x14ac:dyDescent="0.25">
      <c r="A647" s="270" t="s">
        <v>1873</v>
      </c>
      <c r="B647" s="214" t="s">
        <v>1874</v>
      </c>
      <c r="C647" s="215" t="s">
        <v>21</v>
      </c>
      <c r="D647" s="214" t="s">
        <v>1875</v>
      </c>
      <c r="E647" s="215" t="s">
        <v>24</v>
      </c>
      <c r="F647" s="218">
        <v>0.8</v>
      </c>
      <c r="G647" s="219">
        <v>2352</v>
      </c>
      <c r="H647" s="220">
        <v>2352</v>
      </c>
      <c r="I647" s="220">
        <v>112</v>
      </c>
      <c r="J647" s="214" t="s">
        <v>1466</v>
      </c>
      <c r="K647" s="271">
        <v>12</v>
      </c>
      <c r="M647" s="16"/>
    </row>
    <row r="648" spans="1:13" ht="48" outlineLevel="4" x14ac:dyDescent="0.25">
      <c r="A648" s="283" t="s">
        <v>1843</v>
      </c>
      <c r="B648" s="212" t="s">
        <v>1844</v>
      </c>
      <c r="C648" s="213" t="s">
        <v>21</v>
      </c>
      <c r="D648" s="212" t="s">
        <v>1845</v>
      </c>
      <c r="E648" s="213" t="s">
        <v>24</v>
      </c>
      <c r="F648" s="243">
        <v>5.6665000000000001</v>
      </c>
      <c r="G648" s="244">
        <v>48000</v>
      </c>
      <c r="H648" s="245">
        <v>17456</v>
      </c>
      <c r="I648" s="245"/>
      <c r="J648" s="212" t="s">
        <v>1466</v>
      </c>
      <c r="K648" s="273">
        <v>12</v>
      </c>
      <c r="M648" s="16"/>
    </row>
    <row r="649" spans="1:13" ht="48.75" outlineLevel="4" thickBot="1" x14ac:dyDescent="0.3">
      <c r="A649" s="274" t="s">
        <v>1464</v>
      </c>
      <c r="B649" s="114" t="s">
        <v>1465</v>
      </c>
      <c r="C649" s="105" t="s">
        <v>21</v>
      </c>
      <c r="D649" s="114" t="s">
        <v>1467</v>
      </c>
      <c r="E649" s="105" t="s">
        <v>24</v>
      </c>
      <c r="F649" s="223">
        <v>7.6665000000000001</v>
      </c>
      <c r="G649" s="114">
        <v>34800</v>
      </c>
      <c r="H649" s="224">
        <v>16261</v>
      </c>
      <c r="I649" s="224"/>
      <c r="J649" s="114" t="s">
        <v>1466</v>
      </c>
      <c r="K649" s="275">
        <v>10</v>
      </c>
      <c r="M649" s="16"/>
    </row>
    <row r="650" spans="1:13" outlineLevel="3" x14ac:dyDescent="0.25">
      <c r="A650" s="39"/>
      <c r="B650" s="40"/>
      <c r="C650" s="41">
        <f>SUBTOTAL(3,C647:C649)</f>
        <v>3</v>
      </c>
      <c r="D650" s="40"/>
      <c r="E650" s="41"/>
      <c r="F650" s="42"/>
      <c r="G650" s="40"/>
      <c r="H650" s="43"/>
      <c r="I650" s="43"/>
      <c r="J650" s="43" t="s">
        <v>1990</v>
      </c>
      <c r="K650" s="44"/>
      <c r="M650" s="16"/>
    </row>
    <row r="651" spans="1:13" ht="21" outlineLevel="2" thickBot="1" x14ac:dyDescent="0.3">
      <c r="A651" s="45"/>
      <c r="B651" s="46"/>
      <c r="C651" s="47"/>
      <c r="D651" s="46"/>
      <c r="E651" s="47"/>
      <c r="F651" s="48">
        <f>SUBTOTAL(9,F647:F649)</f>
        <v>14.132999999999999</v>
      </c>
      <c r="G651" s="46"/>
      <c r="H651" s="49">
        <f>SUBTOTAL(9,H647:H649)</f>
        <v>36069</v>
      </c>
      <c r="I651" s="49">
        <f>SUBTOTAL(9,I647:I649)</f>
        <v>112</v>
      </c>
      <c r="J651" s="49" t="s">
        <v>2047</v>
      </c>
      <c r="K651" s="50"/>
      <c r="M651" s="16"/>
    </row>
    <row r="652" spans="1:13" ht="36" outlineLevel="4" x14ac:dyDescent="0.25">
      <c r="A652" s="277" t="s">
        <v>578</v>
      </c>
      <c r="B652" s="137" t="s">
        <v>579</v>
      </c>
      <c r="C652" s="106" t="s">
        <v>21</v>
      </c>
      <c r="D652" s="137" t="s">
        <v>580</v>
      </c>
      <c r="E652" s="106" t="s">
        <v>22</v>
      </c>
      <c r="F652" s="225">
        <v>2</v>
      </c>
      <c r="G652" s="137">
        <v>12840</v>
      </c>
      <c r="H652" s="226">
        <v>5923</v>
      </c>
      <c r="I652" s="226"/>
      <c r="J652" s="137" t="s">
        <v>29</v>
      </c>
      <c r="K652" s="271">
        <v>3</v>
      </c>
      <c r="M652" s="16"/>
    </row>
    <row r="653" spans="1:13" ht="36" outlineLevel="4" x14ac:dyDescent="0.25">
      <c r="A653" s="272" t="s">
        <v>581</v>
      </c>
      <c r="B653" s="110" t="s">
        <v>582</v>
      </c>
      <c r="C653" s="104" t="s">
        <v>21</v>
      </c>
      <c r="D653" s="110" t="s">
        <v>583</v>
      </c>
      <c r="E653" s="104" t="s">
        <v>24</v>
      </c>
      <c r="F653" s="221">
        <v>2.383</v>
      </c>
      <c r="G653" s="110">
        <v>16800</v>
      </c>
      <c r="H653" s="222">
        <v>5292</v>
      </c>
      <c r="I653" s="222"/>
      <c r="J653" s="110" t="s">
        <v>29</v>
      </c>
      <c r="K653" s="273">
        <v>3</v>
      </c>
      <c r="M653" s="16"/>
    </row>
    <row r="654" spans="1:13" ht="24" outlineLevel="4" x14ac:dyDescent="0.25">
      <c r="A654" s="272" t="s">
        <v>593</v>
      </c>
      <c r="B654" s="110" t="s">
        <v>594</v>
      </c>
      <c r="C654" s="104" t="s">
        <v>21</v>
      </c>
      <c r="D654" s="110" t="s">
        <v>595</v>
      </c>
      <c r="E654" s="104" t="s">
        <v>23</v>
      </c>
      <c r="F654" s="221">
        <v>4.45</v>
      </c>
      <c r="G654" s="110">
        <v>18000</v>
      </c>
      <c r="H654" s="222">
        <v>6589</v>
      </c>
      <c r="I654" s="222"/>
      <c r="J654" s="110" t="s">
        <v>29</v>
      </c>
      <c r="K654" s="273">
        <v>3</v>
      </c>
      <c r="M654" s="16"/>
    </row>
    <row r="655" spans="1:13" ht="36" outlineLevel="4" x14ac:dyDescent="0.25">
      <c r="A655" s="272" t="s">
        <v>615</v>
      </c>
      <c r="B655" s="110" t="s">
        <v>616</v>
      </c>
      <c r="C655" s="104" t="s">
        <v>21</v>
      </c>
      <c r="D655" s="110" t="s">
        <v>617</v>
      </c>
      <c r="E655" s="104" t="s">
        <v>24</v>
      </c>
      <c r="F655" s="221">
        <v>2.7</v>
      </c>
      <c r="G655" s="110">
        <v>12240</v>
      </c>
      <c r="H655" s="222">
        <v>5997</v>
      </c>
      <c r="I655" s="222"/>
      <c r="J655" s="110" t="s">
        <v>29</v>
      </c>
      <c r="K655" s="273">
        <v>3</v>
      </c>
      <c r="M655" s="16"/>
    </row>
    <row r="656" spans="1:13" ht="72" outlineLevel="4" x14ac:dyDescent="0.25">
      <c r="A656" s="272" t="s">
        <v>357</v>
      </c>
      <c r="B656" s="110" t="s">
        <v>358</v>
      </c>
      <c r="C656" s="104" t="s">
        <v>21</v>
      </c>
      <c r="D656" s="110" t="s">
        <v>359</v>
      </c>
      <c r="E656" s="104" t="s">
        <v>24</v>
      </c>
      <c r="F656" s="221">
        <v>1.65</v>
      </c>
      <c r="G656" s="110">
        <v>13200</v>
      </c>
      <c r="H656" s="222">
        <v>3740</v>
      </c>
      <c r="I656" s="222"/>
      <c r="J656" s="110" t="s">
        <v>29</v>
      </c>
      <c r="K656" s="273">
        <v>7</v>
      </c>
      <c r="M656" s="16"/>
    </row>
    <row r="657" spans="1:13" ht="36" outlineLevel="4" x14ac:dyDescent="0.25">
      <c r="A657" s="272" t="s">
        <v>639</v>
      </c>
      <c r="B657" s="110" t="s">
        <v>640</v>
      </c>
      <c r="C657" s="104" t="s">
        <v>21</v>
      </c>
      <c r="D657" s="110" t="s">
        <v>641</v>
      </c>
      <c r="E657" s="104" t="s">
        <v>22</v>
      </c>
      <c r="F657" s="221">
        <v>6.9165000000000001</v>
      </c>
      <c r="G657" s="110">
        <v>40800</v>
      </c>
      <c r="H657" s="222">
        <v>20482</v>
      </c>
      <c r="I657" s="222"/>
      <c r="J657" s="110" t="s">
        <v>29</v>
      </c>
      <c r="K657" s="273">
        <v>3</v>
      </c>
      <c r="M657" s="16"/>
    </row>
    <row r="658" spans="1:13" ht="24" outlineLevel="4" x14ac:dyDescent="0.25">
      <c r="A658" s="272" t="s">
        <v>645</v>
      </c>
      <c r="B658" s="110" t="s">
        <v>646</v>
      </c>
      <c r="C658" s="104" t="s">
        <v>21</v>
      </c>
      <c r="D658" s="110" t="s">
        <v>647</v>
      </c>
      <c r="E658" s="104" t="s">
        <v>22</v>
      </c>
      <c r="F658" s="221">
        <v>13.407999999999999</v>
      </c>
      <c r="G658" s="110">
        <v>38040</v>
      </c>
      <c r="H658" s="222">
        <v>38040</v>
      </c>
      <c r="I658" s="222">
        <v>1665</v>
      </c>
      <c r="J658" s="110" t="s">
        <v>29</v>
      </c>
      <c r="K658" s="273">
        <v>3</v>
      </c>
      <c r="M658" s="16"/>
    </row>
    <row r="659" spans="1:13" ht="60" outlineLevel="4" x14ac:dyDescent="0.25">
      <c r="A659" s="272" t="s">
        <v>648</v>
      </c>
      <c r="B659" s="110" t="s">
        <v>649</v>
      </c>
      <c r="C659" s="104" t="s">
        <v>21</v>
      </c>
      <c r="D659" s="110" t="s">
        <v>650</v>
      </c>
      <c r="E659" s="104" t="s">
        <v>22</v>
      </c>
      <c r="F659" s="221">
        <v>4.4165000000000001</v>
      </c>
      <c r="G659" s="110">
        <v>9300</v>
      </c>
      <c r="H659" s="222">
        <v>9300</v>
      </c>
      <c r="I659" s="222">
        <v>3778</v>
      </c>
      <c r="J659" s="110" t="s">
        <v>29</v>
      </c>
      <c r="K659" s="273">
        <v>3</v>
      </c>
      <c r="L659" s="285" t="s">
        <v>2073</v>
      </c>
      <c r="M659" s="16"/>
    </row>
    <row r="660" spans="1:13" ht="36" outlineLevel="4" x14ac:dyDescent="0.25">
      <c r="A660" s="272" t="s">
        <v>666</v>
      </c>
      <c r="B660" s="110" t="s">
        <v>667</v>
      </c>
      <c r="C660" s="104" t="s">
        <v>21</v>
      </c>
      <c r="D660" s="110" t="s">
        <v>668</v>
      </c>
      <c r="E660" s="104" t="s">
        <v>22</v>
      </c>
      <c r="F660" s="221">
        <v>7.3</v>
      </c>
      <c r="G660" s="110">
        <v>17400</v>
      </c>
      <c r="H660" s="222">
        <v>17400</v>
      </c>
      <c r="I660" s="222">
        <v>4217</v>
      </c>
      <c r="J660" s="110" t="s">
        <v>29</v>
      </c>
      <c r="K660" s="273">
        <v>3</v>
      </c>
      <c r="M660" s="16"/>
    </row>
    <row r="661" spans="1:13" ht="36.75" outlineLevel="4" thickBot="1" x14ac:dyDescent="0.3">
      <c r="A661" s="274" t="s">
        <v>669</v>
      </c>
      <c r="B661" s="114" t="s">
        <v>670</v>
      </c>
      <c r="C661" s="105" t="s">
        <v>21</v>
      </c>
      <c r="D661" s="114" t="s">
        <v>671</v>
      </c>
      <c r="E661" s="105" t="s">
        <v>24</v>
      </c>
      <c r="F661" s="223">
        <v>8.3249999999999993</v>
      </c>
      <c r="G661" s="114">
        <v>32520</v>
      </c>
      <c r="H661" s="224">
        <v>18489</v>
      </c>
      <c r="I661" s="224"/>
      <c r="J661" s="114" t="s">
        <v>29</v>
      </c>
      <c r="K661" s="275">
        <v>3</v>
      </c>
      <c r="M661" s="16"/>
    </row>
    <row r="662" spans="1:13" outlineLevel="3" x14ac:dyDescent="0.25">
      <c r="A662" s="142"/>
      <c r="B662" s="143"/>
      <c r="C662" s="33">
        <f>SUBTOTAL(3,C652:C661)</f>
        <v>10</v>
      </c>
      <c r="D662" s="143"/>
      <c r="E662" s="33"/>
      <c r="F662" s="154"/>
      <c r="G662" s="143"/>
      <c r="H662" s="145"/>
      <c r="I662" s="145"/>
      <c r="J662" s="145" t="s">
        <v>1991</v>
      </c>
      <c r="K662" s="146"/>
      <c r="M662" s="16"/>
    </row>
    <row r="663" spans="1:13" ht="21" outlineLevel="2" thickBot="1" x14ac:dyDescent="0.3">
      <c r="A663" s="147"/>
      <c r="B663" s="148"/>
      <c r="C663" s="34"/>
      <c r="D663" s="148"/>
      <c r="E663" s="34"/>
      <c r="F663" s="155">
        <f>SUBTOTAL(9,F652:F661)</f>
        <v>53.548999999999992</v>
      </c>
      <c r="G663" s="148"/>
      <c r="H663" s="150">
        <f>SUBTOTAL(9,H652:H661)</f>
        <v>131252</v>
      </c>
      <c r="I663" s="150">
        <f>SUBTOTAL(9,I652:I661)</f>
        <v>9660</v>
      </c>
      <c r="J663" s="150" t="s">
        <v>2048</v>
      </c>
      <c r="K663" s="151"/>
      <c r="M663" s="16"/>
    </row>
    <row r="664" spans="1:13" ht="36" outlineLevel="4" x14ac:dyDescent="0.25">
      <c r="A664" s="277" t="s">
        <v>1505</v>
      </c>
      <c r="B664" s="137" t="s">
        <v>1506</v>
      </c>
      <c r="C664" s="106" t="s">
        <v>21</v>
      </c>
      <c r="D664" s="137" t="s">
        <v>1507</v>
      </c>
      <c r="E664" s="106" t="s">
        <v>24</v>
      </c>
      <c r="F664" s="225">
        <v>2.64</v>
      </c>
      <c r="G664" s="137">
        <v>9540</v>
      </c>
      <c r="H664" s="226">
        <v>5001</v>
      </c>
      <c r="I664" s="226"/>
      <c r="J664" s="137" t="s">
        <v>1485</v>
      </c>
      <c r="K664" s="271">
        <v>10</v>
      </c>
      <c r="L664" s="285" t="s">
        <v>2073</v>
      </c>
      <c r="M664" s="16"/>
    </row>
    <row r="665" spans="1:13" ht="48" outlineLevel="4" x14ac:dyDescent="0.25">
      <c r="A665" s="272" t="s">
        <v>1522</v>
      </c>
      <c r="B665" s="110" t="s">
        <v>1523</v>
      </c>
      <c r="C665" s="104" t="s">
        <v>21</v>
      </c>
      <c r="D665" s="110" t="s">
        <v>1524</v>
      </c>
      <c r="E665" s="104" t="s">
        <v>22</v>
      </c>
      <c r="F665" s="221">
        <v>3.375</v>
      </c>
      <c r="G665" s="110">
        <v>11880</v>
      </c>
      <c r="H665" s="222">
        <v>8421</v>
      </c>
      <c r="I665" s="222"/>
      <c r="J665" s="110" t="s">
        <v>1485</v>
      </c>
      <c r="K665" s="273">
        <v>10</v>
      </c>
      <c r="L665" s="285" t="s">
        <v>2073</v>
      </c>
      <c r="M665" s="16"/>
    </row>
    <row r="666" spans="1:13" ht="36" outlineLevel="4" x14ac:dyDescent="0.25">
      <c r="A666" s="272" t="s">
        <v>1483</v>
      </c>
      <c r="B666" s="110" t="s">
        <v>1484</v>
      </c>
      <c r="C666" s="104" t="s">
        <v>21</v>
      </c>
      <c r="D666" s="110" t="s">
        <v>1486</v>
      </c>
      <c r="E666" s="104" t="s">
        <v>22</v>
      </c>
      <c r="F666" s="221">
        <v>1.125</v>
      </c>
      <c r="G666" s="110">
        <v>10560</v>
      </c>
      <c r="H666" s="222">
        <v>4963</v>
      </c>
      <c r="I666" s="222"/>
      <c r="J666" s="110" t="s">
        <v>1485</v>
      </c>
      <c r="K666" s="273">
        <v>10</v>
      </c>
      <c r="L666" s="285" t="s">
        <v>2073</v>
      </c>
      <c r="M666" s="16"/>
    </row>
    <row r="667" spans="1:13" ht="36" outlineLevel="4" x14ac:dyDescent="0.25">
      <c r="A667" s="272" t="s">
        <v>1493</v>
      </c>
      <c r="B667" s="110" t="s">
        <v>1494</v>
      </c>
      <c r="C667" s="104" t="s">
        <v>21</v>
      </c>
      <c r="D667" s="110" t="s">
        <v>1495</v>
      </c>
      <c r="E667" s="104" t="s">
        <v>24</v>
      </c>
      <c r="F667" s="221">
        <v>1</v>
      </c>
      <c r="G667" s="110">
        <v>3240</v>
      </c>
      <c r="H667" s="222">
        <v>1803</v>
      </c>
      <c r="I667" s="222"/>
      <c r="J667" s="110" t="s">
        <v>1485</v>
      </c>
      <c r="K667" s="273">
        <v>10</v>
      </c>
      <c r="M667" s="16"/>
    </row>
    <row r="668" spans="1:13" ht="48.75" outlineLevel="4" thickBot="1" x14ac:dyDescent="0.3">
      <c r="A668" s="274" t="s">
        <v>1508</v>
      </c>
      <c r="B668" s="114" t="s">
        <v>1509</v>
      </c>
      <c r="C668" s="105" t="s">
        <v>21</v>
      </c>
      <c r="D668" s="114" t="s">
        <v>1510</v>
      </c>
      <c r="E668" s="105" t="s">
        <v>22</v>
      </c>
      <c r="F668" s="223">
        <v>2</v>
      </c>
      <c r="G668" s="114">
        <v>19800</v>
      </c>
      <c r="H668" s="224">
        <v>9158</v>
      </c>
      <c r="I668" s="224"/>
      <c r="J668" s="114" t="s">
        <v>1485</v>
      </c>
      <c r="K668" s="275">
        <v>10</v>
      </c>
      <c r="L668" s="285" t="s">
        <v>2073</v>
      </c>
      <c r="M668" s="16"/>
    </row>
    <row r="669" spans="1:13" outlineLevel="3" x14ac:dyDescent="0.25">
      <c r="A669" s="39"/>
      <c r="B669" s="40"/>
      <c r="C669" s="41">
        <f>SUBTOTAL(3,C664:C668)</f>
        <v>5</v>
      </c>
      <c r="D669" s="40"/>
      <c r="E669" s="41"/>
      <c r="F669" s="42"/>
      <c r="G669" s="40"/>
      <c r="H669" s="43"/>
      <c r="I669" s="43"/>
      <c r="J669" s="43" t="s">
        <v>1992</v>
      </c>
      <c r="K669" s="44"/>
      <c r="M669" s="16"/>
    </row>
    <row r="670" spans="1:13" ht="21" outlineLevel="2" thickBot="1" x14ac:dyDescent="0.3">
      <c r="A670" s="45"/>
      <c r="B670" s="46"/>
      <c r="C670" s="47"/>
      <c r="D670" s="46"/>
      <c r="E670" s="47"/>
      <c r="F670" s="48">
        <f>SUBTOTAL(9,F664:F668)</f>
        <v>10.14</v>
      </c>
      <c r="G670" s="46"/>
      <c r="H670" s="49">
        <f>SUBTOTAL(9,H664:H668)</f>
        <v>29346</v>
      </c>
      <c r="I670" s="49">
        <f>SUBTOTAL(9,I664:I668)</f>
        <v>0</v>
      </c>
      <c r="J670" s="49" t="s">
        <v>2049</v>
      </c>
      <c r="K670" s="50"/>
      <c r="M670" s="16"/>
    </row>
    <row r="671" spans="1:13" ht="36" outlineLevel="4" x14ac:dyDescent="0.25">
      <c r="A671" s="281" t="s">
        <v>1885</v>
      </c>
      <c r="B671" s="233" t="s">
        <v>1886</v>
      </c>
      <c r="C671" s="234" t="s">
        <v>25</v>
      </c>
      <c r="D671" s="233" t="s">
        <v>1887</v>
      </c>
      <c r="E671" s="234" t="s">
        <v>22</v>
      </c>
      <c r="F671" s="235">
        <v>1</v>
      </c>
      <c r="G671" s="236">
        <v>2880</v>
      </c>
      <c r="H671" s="237">
        <v>2880</v>
      </c>
      <c r="I671" s="237">
        <v>369</v>
      </c>
      <c r="J671" s="233" t="s">
        <v>1741</v>
      </c>
      <c r="K671" s="276">
        <v>12</v>
      </c>
      <c r="M671" s="16"/>
    </row>
    <row r="672" spans="1:13" ht="72" outlineLevel="4" x14ac:dyDescent="0.25">
      <c r="A672" s="283" t="s">
        <v>1739</v>
      </c>
      <c r="B672" s="212" t="s">
        <v>1740</v>
      </c>
      <c r="C672" s="213" t="s">
        <v>21</v>
      </c>
      <c r="D672" s="212" t="s">
        <v>1742</v>
      </c>
      <c r="E672" s="213" t="s">
        <v>23</v>
      </c>
      <c r="F672" s="243">
        <v>1.6</v>
      </c>
      <c r="G672" s="244">
        <v>7038</v>
      </c>
      <c r="H672" s="245">
        <v>2250</v>
      </c>
      <c r="I672" s="245"/>
      <c r="J672" s="212" t="s">
        <v>1741</v>
      </c>
      <c r="K672" s="273">
        <v>12</v>
      </c>
      <c r="M672" s="16"/>
    </row>
    <row r="673" spans="1:13" ht="36" outlineLevel="4" x14ac:dyDescent="0.25">
      <c r="A673" s="283" t="s">
        <v>1743</v>
      </c>
      <c r="B673" s="212" t="s">
        <v>1744</v>
      </c>
      <c r="C673" s="213" t="s">
        <v>21</v>
      </c>
      <c r="D673" s="212" t="s">
        <v>1745</v>
      </c>
      <c r="E673" s="213" t="s">
        <v>22</v>
      </c>
      <c r="F673" s="243">
        <v>5</v>
      </c>
      <c r="G673" s="244">
        <v>10680</v>
      </c>
      <c r="H673" s="245">
        <v>10680</v>
      </c>
      <c r="I673" s="245">
        <v>2378</v>
      </c>
      <c r="J673" s="212" t="s">
        <v>1741</v>
      </c>
      <c r="K673" s="273">
        <v>12</v>
      </c>
      <c r="L673" s="287"/>
      <c r="M673" s="16"/>
    </row>
    <row r="674" spans="1:13" ht="36" outlineLevel="4" x14ac:dyDescent="0.25">
      <c r="A674" s="283" t="s">
        <v>1778</v>
      </c>
      <c r="B674" s="212" t="s">
        <v>1779</v>
      </c>
      <c r="C674" s="213" t="s">
        <v>21</v>
      </c>
      <c r="D674" s="212" t="s">
        <v>1780</v>
      </c>
      <c r="E674" s="213" t="s">
        <v>22</v>
      </c>
      <c r="F674" s="243">
        <v>3.4</v>
      </c>
      <c r="G674" s="244">
        <v>12720</v>
      </c>
      <c r="H674" s="245">
        <v>8880</v>
      </c>
      <c r="I674" s="245"/>
      <c r="J674" s="212" t="s">
        <v>1741</v>
      </c>
      <c r="K674" s="273">
        <v>12</v>
      </c>
      <c r="L674" s="287" t="s">
        <v>2073</v>
      </c>
      <c r="M674" s="16"/>
    </row>
    <row r="675" spans="1:13" ht="24" outlineLevel="4" x14ac:dyDescent="0.25">
      <c r="A675" s="283" t="s">
        <v>1819</v>
      </c>
      <c r="B675" s="212" t="s">
        <v>1820</v>
      </c>
      <c r="C675" s="213" t="s">
        <v>21</v>
      </c>
      <c r="D675" s="212" t="s">
        <v>1821</v>
      </c>
      <c r="E675" s="213" t="s">
        <v>22</v>
      </c>
      <c r="F675" s="243">
        <v>8</v>
      </c>
      <c r="G675" s="244">
        <v>26880</v>
      </c>
      <c r="H675" s="245">
        <v>20894</v>
      </c>
      <c r="I675" s="245"/>
      <c r="J675" s="212" t="s">
        <v>1741</v>
      </c>
      <c r="K675" s="273">
        <v>12</v>
      </c>
      <c r="L675" s="285" t="s">
        <v>2073</v>
      </c>
      <c r="M675" s="16"/>
    </row>
    <row r="676" spans="1:13" ht="24.75" outlineLevel="4" thickBot="1" x14ac:dyDescent="0.3">
      <c r="A676" s="284" t="s">
        <v>1837</v>
      </c>
      <c r="B676" s="216" t="s">
        <v>1838</v>
      </c>
      <c r="C676" s="217" t="s">
        <v>21</v>
      </c>
      <c r="D676" s="216" t="s">
        <v>1839</v>
      </c>
      <c r="E676" s="217" t="s">
        <v>24</v>
      </c>
      <c r="F676" s="246">
        <v>4</v>
      </c>
      <c r="G676" s="247">
        <v>42480</v>
      </c>
      <c r="H676" s="248">
        <v>8036</v>
      </c>
      <c r="I676" s="248"/>
      <c r="J676" s="216" t="s">
        <v>1741</v>
      </c>
      <c r="K676" s="275">
        <v>12</v>
      </c>
      <c r="L676" s="288"/>
      <c r="M676" s="16"/>
    </row>
    <row r="677" spans="1:13" outlineLevel="3" x14ac:dyDescent="0.25">
      <c r="A677" s="63"/>
      <c r="B677" s="64"/>
      <c r="C677" s="54">
        <f>SUBTOTAL(3,C671:C676)</f>
        <v>6</v>
      </c>
      <c r="D677" s="64"/>
      <c r="E677" s="54"/>
      <c r="F677" s="65"/>
      <c r="G677" s="66"/>
      <c r="H677" s="67"/>
      <c r="I677" s="67"/>
      <c r="J677" s="68" t="s">
        <v>1993</v>
      </c>
      <c r="K677" s="44"/>
      <c r="L677" s="288"/>
      <c r="M677" s="16"/>
    </row>
    <row r="678" spans="1:13" ht="21" outlineLevel="2" thickBot="1" x14ac:dyDescent="0.3">
      <c r="A678" s="69"/>
      <c r="B678" s="70"/>
      <c r="C678" s="55"/>
      <c r="D678" s="70"/>
      <c r="E678" s="55"/>
      <c r="F678" s="71">
        <f>SUBTOTAL(9,F671:F676)</f>
        <v>23</v>
      </c>
      <c r="G678" s="72"/>
      <c r="H678" s="73">
        <f>SUBTOTAL(9,H671:H676)</f>
        <v>53620</v>
      </c>
      <c r="I678" s="73">
        <f>SUBTOTAL(9,I671:I676)</f>
        <v>2747</v>
      </c>
      <c r="J678" s="74" t="s">
        <v>2050</v>
      </c>
      <c r="K678" s="50"/>
      <c r="L678" s="288"/>
      <c r="M678" s="99"/>
    </row>
    <row r="679" spans="1:13" ht="48" outlineLevel="4" x14ac:dyDescent="0.25">
      <c r="A679" s="264" t="s">
        <v>509</v>
      </c>
      <c r="B679" s="107" t="s">
        <v>520</v>
      </c>
      <c r="C679" s="32" t="s">
        <v>25</v>
      </c>
      <c r="D679" s="107" t="s">
        <v>516</v>
      </c>
      <c r="E679" s="32" t="s">
        <v>22</v>
      </c>
      <c r="F679" s="167">
        <v>2</v>
      </c>
      <c r="G679" s="107">
        <v>5472</v>
      </c>
      <c r="H679" s="152">
        <v>4781</v>
      </c>
      <c r="I679" s="152"/>
      <c r="J679" s="107" t="s">
        <v>519</v>
      </c>
      <c r="K679" s="276">
        <v>6</v>
      </c>
      <c r="L679" s="288"/>
      <c r="M679" s="16"/>
    </row>
    <row r="680" spans="1:13" ht="36" outlineLevel="4" x14ac:dyDescent="0.25">
      <c r="A680" s="272" t="s">
        <v>507</v>
      </c>
      <c r="B680" s="110" t="s">
        <v>512</v>
      </c>
      <c r="C680" s="104" t="s">
        <v>21</v>
      </c>
      <c r="D680" s="110" t="s">
        <v>514</v>
      </c>
      <c r="E680" s="104" t="s">
        <v>22</v>
      </c>
      <c r="F680" s="221">
        <v>3.5</v>
      </c>
      <c r="G680" s="110">
        <v>15000</v>
      </c>
      <c r="H680" s="222">
        <v>8649</v>
      </c>
      <c r="I680" s="222"/>
      <c r="J680" s="110" t="s">
        <v>519</v>
      </c>
      <c r="K680" s="273">
        <v>6</v>
      </c>
      <c r="L680" s="288"/>
      <c r="M680" s="16"/>
    </row>
    <row r="681" spans="1:13" ht="24" outlineLevel="4" x14ac:dyDescent="0.25">
      <c r="A681" s="272" t="s">
        <v>330</v>
      </c>
      <c r="B681" s="110" t="s">
        <v>331</v>
      </c>
      <c r="C681" s="104" t="s">
        <v>21</v>
      </c>
      <c r="D681" s="110" t="s">
        <v>332</v>
      </c>
      <c r="E681" s="104" t="s">
        <v>22</v>
      </c>
      <c r="F681" s="221">
        <v>4</v>
      </c>
      <c r="G681" s="110">
        <v>19200</v>
      </c>
      <c r="H681" s="222">
        <v>9884</v>
      </c>
      <c r="I681" s="222"/>
      <c r="J681" s="110" t="s">
        <v>519</v>
      </c>
      <c r="K681" s="273">
        <v>6</v>
      </c>
      <c r="L681" s="288" t="s">
        <v>2073</v>
      </c>
      <c r="M681" s="16"/>
    </row>
    <row r="682" spans="1:13" ht="48" outlineLevel="4" x14ac:dyDescent="0.25">
      <c r="A682" s="272" t="s">
        <v>333</v>
      </c>
      <c r="B682" s="110" t="s">
        <v>334</v>
      </c>
      <c r="C682" s="104" t="s">
        <v>21</v>
      </c>
      <c r="D682" s="110" t="s">
        <v>335</v>
      </c>
      <c r="E682" s="104" t="s">
        <v>22</v>
      </c>
      <c r="F682" s="221">
        <v>7.2</v>
      </c>
      <c r="G682" s="110">
        <v>18420</v>
      </c>
      <c r="H682" s="222">
        <v>17792</v>
      </c>
      <c r="I682" s="222"/>
      <c r="J682" s="110" t="s">
        <v>519</v>
      </c>
      <c r="K682" s="273">
        <v>6</v>
      </c>
      <c r="L682" s="288"/>
      <c r="M682" s="16"/>
    </row>
    <row r="683" spans="1:13" ht="36" outlineLevel="4" x14ac:dyDescent="0.25">
      <c r="A683" s="272" t="s">
        <v>336</v>
      </c>
      <c r="B683" s="110" t="s">
        <v>337</v>
      </c>
      <c r="C683" s="104" t="s">
        <v>21</v>
      </c>
      <c r="D683" s="110" t="s">
        <v>338</v>
      </c>
      <c r="E683" s="104" t="s">
        <v>22</v>
      </c>
      <c r="F683" s="221">
        <v>3.5</v>
      </c>
      <c r="G683" s="110">
        <v>19200</v>
      </c>
      <c r="H683" s="222">
        <v>8649</v>
      </c>
      <c r="I683" s="222"/>
      <c r="J683" s="110" t="s">
        <v>519</v>
      </c>
      <c r="K683" s="273">
        <v>6</v>
      </c>
      <c r="L683" s="288"/>
      <c r="M683" s="16"/>
    </row>
    <row r="684" spans="1:13" ht="48.75" outlineLevel="4" thickBot="1" x14ac:dyDescent="0.3">
      <c r="A684" s="274" t="s">
        <v>344</v>
      </c>
      <c r="B684" s="114" t="s">
        <v>345</v>
      </c>
      <c r="C684" s="105" t="s">
        <v>21</v>
      </c>
      <c r="D684" s="114" t="s">
        <v>346</v>
      </c>
      <c r="E684" s="105" t="s">
        <v>22</v>
      </c>
      <c r="F684" s="223">
        <v>3.7</v>
      </c>
      <c r="G684" s="114">
        <v>10800</v>
      </c>
      <c r="H684" s="224">
        <v>9143</v>
      </c>
      <c r="I684" s="224"/>
      <c r="J684" s="114" t="s">
        <v>519</v>
      </c>
      <c r="K684" s="275">
        <v>6</v>
      </c>
      <c r="L684" s="288" t="s">
        <v>2073</v>
      </c>
      <c r="M684" s="16"/>
    </row>
    <row r="685" spans="1:13" outlineLevel="3" x14ac:dyDescent="0.25">
      <c r="A685" s="125"/>
      <c r="B685" s="126"/>
      <c r="C685" s="27">
        <f>SUBTOTAL(3,C679:C684)</f>
        <v>6</v>
      </c>
      <c r="D685" s="127"/>
      <c r="E685" s="27"/>
      <c r="F685" s="128"/>
      <c r="G685" s="127"/>
      <c r="H685" s="129"/>
      <c r="I685" s="129"/>
      <c r="J685" s="129" t="s">
        <v>1994</v>
      </c>
      <c r="K685" s="130"/>
      <c r="L685" s="288"/>
      <c r="M685" s="16"/>
    </row>
    <row r="686" spans="1:13" ht="21" outlineLevel="2" thickBot="1" x14ac:dyDescent="0.3">
      <c r="A686" s="131"/>
      <c r="B686" s="132"/>
      <c r="C686" s="28"/>
      <c r="D686" s="133"/>
      <c r="E686" s="28"/>
      <c r="F686" s="134">
        <f>SUBTOTAL(9,F679:F684)</f>
        <v>23.9</v>
      </c>
      <c r="G686" s="133"/>
      <c r="H686" s="135">
        <f>SUBTOTAL(9,H679:H684)</f>
        <v>58898</v>
      </c>
      <c r="I686" s="135">
        <f>SUBTOTAL(9,I679:I684)</f>
        <v>0</v>
      </c>
      <c r="J686" s="135" t="s">
        <v>2051</v>
      </c>
      <c r="K686" s="136"/>
      <c r="L686" s="288"/>
      <c r="M686" s="16"/>
    </row>
    <row r="687" spans="1:13" ht="24" outlineLevel="4" x14ac:dyDescent="0.25">
      <c r="A687" s="264" t="s">
        <v>1528</v>
      </c>
      <c r="B687" s="107" t="s">
        <v>1529</v>
      </c>
      <c r="C687" s="32" t="s">
        <v>25</v>
      </c>
      <c r="D687" s="107" t="s">
        <v>1531</v>
      </c>
      <c r="E687" s="32" t="s">
        <v>24</v>
      </c>
      <c r="F687" s="167">
        <v>2</v>
      </c>
      <c r="G687" s="107">
        <v>7740</v>
      </c>
      <c r="H687" s="152">
        <v>4014</v>
      </c>
      <c r="I687" s="152"/>
      <c r="J687" s="107" t="s">
        <v>1530</v>
      </c>
      <c r="K687" s="276">
        <v>10</v>
      </c>
      <c r="L687" s="288"/>
      <c r="M687" s="16"/>
    </row>
    <row r="688" spans="1:13" ht="20.25" customHeight="1" outlineLevel="4" x14ac:dyDescent="0.25">
      <c r="A688" s="283" t="s">
        <v>1772</v>
      </c>
      <c r="B688" s="212" t="s">
        <v>1773</v>
      </c>
      <c r="C688" s="213" t="s">
        <v>21</v>
      </c>
      <c r="D688" s="212" t="s">
        <v>1774</v>
      </c>
      <c r="E688" s="213" t="s">
        <v>24</v>
      </c>
      <c r="F688" s="243">
        <v>1.5</v>
      </c>
      <c r="G688" s="244">
        <v>9600</v>
      </c>
      <c r="H688" s="245">
        <v>4051</v>
      </c>
      <c r="I688" s="245"/>
      <c r="J688" s="212" t="s">
        <v>1530</v>
      </c>
      <c r="K688" s="273">
        <v>12</v>
      </c>
      <c r="L688" s="288"/>
      <c r="M688" s="16"/>
    </row>
    <row r="689" spans="1:13" ht="24" outlineLevel="4" x14ac:dyDescent="0.25">
      <c r="A689" s="283" t="s">
        <v>1849</v>
      </c>
      <c r="B689" s="212" t="s">
        <v>1850</v>
      </c>
      <c r="C689" s="213" t="s">
        <v>21</v>
      </c>
      <c r="D689" s="212" t="s">
        <v>1851</v>
      </c>
      <c r="E689" s="213" t="s">
        <v>22</v>
      </c>
      <c r="F689" s="243">
        <v>1</v>
      </c>
      <c r="G689" s="244">
        <v>15000</v>
      </c>
      <c r="H689" s="245">
        <v>3534</v>
      </c>
      <c r="I689" s="245"/>
      <c r="J689" s="212" t="s">
        <v>1530</v>
      </c>
      <c r="K689" s="273">
        <v>12</v>
      </c>
      <c r="L689" s="288" t="s">
        <v>2073</v>
      </c>
      <c r="M689" s="16"/>
    </row>
    <row r="690" spans="1:13" ht="36" outlineLevel="4" x14ac:dyDescent="0.25">
      <c r="A690" s="283" t="s">
        <v>1775</v>
      </c>
      <c r="B690" s="212" t="s">
        <v>1776</v>
      </c>
      <c r="C690" s="213" t="s">
        <v>21</v>
      </c>
      <c r="D690" s="212" t="s">
        <v>1777</v>
      </c>
      <c r="E690" s="213" t="s">
        <v>22</v>
      </c>
      <c r="F690" s="243">
        <v>1</v>
      </c>
      <c r="G690" s="244">
        <v>4080</v>
      </c>
      <c r="H690" s="245">
        <v>3534</v>
      </c>
      <c r="I690" s="245"/>
      <c r="J690" s="212" t="s">
        <v>1530</v>
      </c>
      <c r="K690" s="273">
        <v>12</v>
      </c>
      <c r="L690" s="288"/>
      <c r="M690" s="16"/>
    </row>
    <row r="691" spans="1:13" ht="60" outlineLevel="4" x14ac:dyDescent="0.25">
      <c r="A691" s="283" t="s">
        <v>1759</v>
      </c>
      <c r="B691" s="212" t="s">
        <v>1760</v>
      </c>
      <c r="C691" s="213" t="s">
        <v>21</v>
      </c>
      <c r="D691" s="212" t="s">
        <v>1761</v>
      </c>
      <c r="E691" s="213" t="s">
        <v>22</v>
      </c>
      <c r="F691" s="243">
        <v>4.8</v>
      </c>
      <c r="G691" s="244">
        <v>24360</v>
      </c>
      <c r="H691" s="245">
        <v>16962</v>
      </c>
      <c r="I691" s="245"/>
      <c r="J691" s="212" t="s">
        <v>1530</v>
      </c>
      <c r="K691" s="273">
        <v>12</v>
      </c>
      <c r="L691" s="288" t="s">
        <v>2073</v>
      </c>
      <c r="M691" s="16"/>
    </row>
    <row r="692" spans="1:13" ht="36.75" outlineLevel="4" thickBot="1" x14ac:dyDescent="0.3">
      <c r="A692" s="284" t="s">
        <v>1766</v>
      </c>
      <c r="B692" s="216" t="s">
        <v>1767</v>
      </c>
      <c r="C692" s="217" t="s">
        <v>21</v>
      </c>
      <c r="D692" s="216" t="s">
        <v>1768</v>
      </c>
      <c r="E692" s="217" t="s">
        <v>22</v>
      </c>
      <c r="F692" s="246">
        <v>2</v>
      </c>
      <c r="G692" s="247">
        <v>3540</v>
      </c>
      <c r="H692" s="248">
        <v>3540</v>
      </c>
      <c r="I692" s="248">
        <v>3527</v>
      </c>
      <c r="J692" s="216" t="s">
        <v>1530</v>
      </c>
      <c r="K692" s="275">
        <v>12</v>
      </c>
      <c r="L692" s="288" t="s">
        <v>2073</v>
      </c>
      <c r="M692" s="16"/>
    </row>
    <row r="693" spans="1:13" outlineLevel="3" x14ac:dyDescent="0.25">
      <c r="A693" s="63"/>
      <c r="B693" s="64"/>
      <c r="C693" s="54">
        <f>SUBTOTAL(3,C687:C692)</f>
        <v>6</v>
      </c>
      <c r="D693" s="64"/>
      <c r="E693" s="54"/>
      <c r="F693" s="65"/>
      <c r="G693" s="66"/>
      <c r="H693" s="67"/>
      <c r="I693" s="67"/>
      <c r="J693" s="68" t="s">
        <v>1995</v>
      </c>
      <c r="K693" s="44"/>
      <c r="L693" s="288"/>
      <c r="M693" s="16"/>
    </row>
    <row r="694" spans="1:13" ht="21" outlineLevel="2" thickBot="1" x14ac:dyDescent="0.3">
      <c r="A694" s="69"/>
      <c r="B694" s="70"/>
      <c r="C694" s="55"/>
      <c r="D694" s="70"/>
      <c r="E694" s="55"/>
      <c r="F694" s="71">
        <f>SUBTOTAL(9,F687:F692)</f>
        <v>12.3</v>
      </c>
      <c r="G694" s="72"/>
      <c r="H694" s="73">
        <f>SUBTOTAL(9,H687:H692)</f>
        <v>35635</v>
      </c>
      <c r="I694" s="73">
        <f>SUBTOTAL(9,I687:I692)</f>
        <v>3527</v>
      </c>
      <c r="J694" s="74" t="s">
        <v>2052</v>
      </c>
      <c r="K694" s="50"/>
      <c r="L694" s="288"/>
      <c r="M694" s="99"/>
    </row>
    <row r="695" spans="1:13" ht="21" customHeight="1" outlineLevel="4" x14ac:dyDescent="0.25">
      <c r="A695" s="277" t="s">
        <v>1902</v>
      </c>
      <c r="B695" s="137" t="s">
        <v>1903</v>
      </c>
      <c r="C695" s="106" t="s">
        <v>21</v>
      </c>
      <c r="D695" s="137" t="s">
        <v>1904</v>
      </c>
      <c r="E695" s="106" t="s">
        <v>22</v>
      </c>
      <c r="F695" s="225">
        <v>2.4300000000000002</v>
      </c>
      <c r="G695" s="137">
        <v>11400</v>
      </c>
      <c r="H695" s="226">
        <v>5497</v>
      </c>
      <c r="I695" s="226"/>
      <c r="J695" s="137" t="s">
        <v>1900</v>
      </c>
      <c r="K695" s="271">
        <v>13</v>
      </c>
      <c r="L695" s="288"/>
      <c r="M695" s="16"/>
    </row>
    <row r="696" spans="1:13" ht="48" outlineLevel="4" x14ac:dyDescent="0.25">
      <c r="A696" s="272" t="s">
        <v>1905</v>
      </c>
      <c r="B696" s="110" t="s">
        <v>1906</v>
      </c>
      <c r="C696" s="104" t="s">
        <v>21</v>
      </c>
      <c r="D696" s="110" t="s">
        <v>1907</v>
      </c>
      <c r="E696" s="104" t="s">
        <v>23</v>
      </c>
      <c r="F696" s="221">
        <v>2</v>
      </c>
      <c r="G696" s="110">
        <v>6240</v>
      </c>
      <c r="H696" s="222">
        <v>3022</v>
      </c>
      <c r="I696" s="222"/>
      <c r="J696" s="110" t="s">
        <v>1900</v>
      </c>
      <c r="K696" s="273">
        <v>13</v>
      </c>
      <c r="L696" s="288"/>
      <c r="M696" s="16"/>
    </row>
    <row r="697" spans="1:13" ht="48" outlineLevel="4" x14ac:dyDescent="0.25">
      <c r="A697" s="272" t="s">
        <v>1898</v>
      </c>
      <c r="B697" s="110" t="s">
        <v>1899</v>
      </c>
      <c r="C697" s="104" t="s">
        <v>21</v>
      </c>
      <c r="D697" s="110" t="s">
        <v>1901</v>
      </c>
      <c r="E697" s="104" t="s">
        <v>22</v>
      </c>
      <c r="F697" s="221">
        <v>1</v>
      </c>
      <c r="G697" s="110">
        <v>4080</v>
      </c>
      <c r="H697" s="222">
        <v>2266</v>
      </c>
      <c r="I697" s="222"/>
      <c r="J697" s="110" t="s">
        <v>1900</v>
      </c>
      <c r="K697" s="273">
        <v>13</v>
      </c>
      <c r="L697" s="288"/>
      <c r="M697" s="16"/>
    </row>
    <row r="698" spans="1:13" ht="36.75" outlineLevel="4" thickBot="1" x14ac:dyDescent="0.3">
      <c r="A698" s="274" t="s">
        <v>1908</v>
      </c>
      <c r="B698" s="114" t="s">
        <v>1909</v>
      </c>
      <c r="C698" s="105" t="s">
        <v>21</v>
      </c>
      <c r="D698" s="114" t="s">
        <v>1910</v>
      </c>
      <c r="E698" s="105" t="s">
        <v>22</v>
      </c>
      <c r="F698" s="223">
        <v>1</v>
      </c>
      <c r="G698" s="114">
        <v>2040</v>
      </c>
      <c r="H698" s="224">
        <v>2040</v>
      </c>
      <c r="I698" s="224">
        <v>226</v>
      </c>
      <c r="J698" s="114" t="s">
        <v>1900</v>
      </c>
      <c r="K698" s="275">
        <v>13</v>
      </c>
      <c r="L698" s="288"/>
      <c r="M698" s="16"/>
    </row>
    <row r="699" spans="1:13" outlineLevel="3" x14ac:dyDescent="0.25">
      <c r="A699" s="39"/>
      <c r="B699" s="40"/>
      <c r="C699" s="41">
        <f>SUBTOTAL(3,C695:C698)</f>
        <v>4</v>
      </c>
      <c r="D699" s="40"/>
      <c r="E699" s="41"/>
      <c r="F699" s="42"/>
      <c r="G699" s="40"/>
      <c r="H699" s="43"/>
      <c r="I699" s="43"/>
      <c r="J699" s="43" t="s">
        <v>1996</v>
      </c>
      <c r="K699" s="44"/>
      <c r="L699" s="288"/>
      <c r="M699" s="16"/>
    </row>
    <row r="700" spans="1:13" ht="21" outlineLevel="2" thickBot="1" x14ac:dyDescent="0.3">
      <c r="A700" s="45"/>
      <c r="B700" s="46"/>
      <c r="C700" s="47"/>
      <c r="D700" s="46"/>
      <c r="E700" s="47"/>
      <c r="F700" s="48">
        <f>SUBTOTAL(9,F695:F698)</f>
        <v>6.43</v>
      </c>
      <c r="G700" s="46"/>
      <c r="H700" s="49">
        <f>SUBTOTAL(9,H695:H698)</f>
        <v>12825</v>
      </c>
      <c r="I700" s="49">
        <f>SUBTOTAL(9,I695:I698)</f>
        <v>226</v>
      </c>
      <c r="J700" s="49" t="s">
        <v>2053</v>
      </c>
      <c r="K700" s="50"/>
      <c r="L700" s="288"/>
      <c r="M700" s="16"/>
    </row>
    <row r="701" spans="1:13" ht="24" outlineLevel="4" x14ac:dyDescent="0.25">
      <c r="A701" s="277" t="s">
        <v>1700</v>
      </c>
      <c r="B701" s="137" t="s">
        <v>1701</v>
      </c>
      <c r="C701" s="106" t="s">
        <v>21</v>
      </c>
      <c r="D701" s="137" t="s">
        <v>1702</v>
      </c>
      <c r="E701" s="106" t="s">
        <v>24</v>
      </c>
      <c r="F701" s="225">
        <v>4.24</v>
      </c>
      <c r="G701" s="137">
        <v>18120</v>
      </c>
      <c r="H701" s="226">
        <v>7373</v>
      </c>
      <c r="I701" s="226"/>
      <c r="J701" s="137" t="s">
        <v>1698</v>
      </c>
      <c r="K701" s="271">
        <v>11</v>
      </c>
      <c r="L701" s="288"/>
      <c r="M701" s="16"/>
    </row>
    <row r="702" spans="1:13" ht="60" outlineLevel="4" x14ac:dyDescent="0.25">
      <c r="A702" s="272" t="s">
        <v>1718</v>
      </c>
      <c r="B702" s="110" t="s">
        <v>1719</v>
      </c>
      <c r="C702" s="104" t="s">
        <v>21</v>
      </c>
      <c r="D702" s="110" t="s">
        <v>1720</v>
      </c>
      <c r="E702" s="104" t="s">
        <v>22</v>
      </c>
      <c r="F702" s="221">
        <v>2.5</v>
      </c>
      <c r="G702" s="110">
        <v>21120</v>
      </c>
      <c r="H702" s="222">
        <v>8138</v>
      </c>
      <c r="I702" s="222"/>
      <c r="J702" s="110" t="s">
        <v>1698</v>
      </c>
      <c r="K702" s="273">
        <v>11</v>
      </c>
      <c r="L702" s="288"/>
      <c r="M702" s="16"/>
    </row>
    <row r="703" spans="1:13" ht="48" outlineLevel="4" x14ac:dyDescent="0.25">
      <c r="A703" s="272" t="s">
        <v>1712</v>
      </c>
      <c r="B703" s="110" t="s">
        <v>1713</v>
      </c>
      <c r="C703" s="104" t="s">
        <v>21</v>
      </c>
      <c r="D703" s="110" t="s">
        <v>1714</v>
      </c>
      <c r="E703" s="104" t="s">
        <v>24</v>
      </c>
      <c r="F703" s="221">
        <v>4.99</v>
      </c>
      <c r="G703" s="110">
        <v>13798</v>
      </c>
      <c r="H703" s="222">
        <v>7920</v>
      </c>
      <c r="I703" s="222"/>
      <c r="J703" s="110" t="s">
        <v>1698</v>
      </c>
      <c r="K703" s="273">
        <v>11</v>
      </c>
      <c r="L703" s="288"/>
      <c r="M703" s="16"/>
    </row>
    <row r="704" spans="1:13" ht="48" outlineLevel="4" x14ac:dyDescent="0.25">
      <c r="A704" s="272" t="s">
        <v>1730</v>
      </c>
      <c r="B704" s="110" t="s">
        <v>1731</v>
      </c>
      <c r="C704" s="104" t="s">
        <v>21</v>
      </c>
      <c r="D704" s="110" t="s">
        <v>1732</v>
      </c>
      <c r="E704" s="104" t="s">
        <v>24</v>
      </c>
      <c r="F704" s="221">
        <v>1.5</v>
      </c>
      <c r="G704" s="110">
        <v>12660</v>
      </c>
      <c r="H704" s="222">
        <v>5374</v>
      </c>
      <c r="I704" s="222"/>
      <c r="J704" s="110" t="s">
        <v>1698</v>
      </c>
      <c r="K704" s="273">
        <v>11</v>
      </c>
      <c r="L704" s="288" t="s">
        <v>2073</v>
      </c>
      <c r="M704" s="16"/>
    </row>
    <row r="705" spans="1:13" ht="48.75" outlineLevel="4" thickBot="1" x14ac:dyDescent="0.3">
      <c r="A705" s="274" t="s">
        <v>1696</v>
      </c>
      <c r="B705" s="114" t="s">
        <v>1697</v>
      </c>
      <c r="C705" s="105" t="s">
        <v>21</v>
      </c>
      <c r="D705" s="114" t="s">
        <v>1699</v>
      </c>
      <c r="E705" s="105" t="s">
        <v>22</v>
      </c>
      <c r="F705" s="223">
        <v>4.5</v>
      </c>
      <c r="G705" s="114">
        <v>13320</v>
      </c>
      <c r="H705" s="224">
        <v>10084</v>
      </c>
      <c r="I705" s="224"/>
      <c r="J705" s="114" t="s">
        <v>1698</v>
      </c>
      <c r="K705" s="275">
        <v>11</v>
      </c>
      <c r="L705" s="288"/>
      <c r="M705" s="16"/>
    </row>
    <row r="706" spans="1:13" outlineLevel="3" x14ac:dyDescent="0.25">
      <c r="A706" s="39"/>
      <c r="B706" s="40"/>
      <c r="C706" s="41">
        <f>SUBTOTAL(3,C701:C705)</f>
        <v>5</v>
      </c>
      <c r="D706" s="40"/>
      <c r="E706" s="41"/>
      <c r="F706" s="42"/>
      <c r="G706" s="40"/>
      <c r="H706" s="43"/>
      <c r="I706" s="43"/>
      <c r="J706" s="43" t="s">
        <v>1997</v>
      </c>
      <c r="K706" s="44"/>
      <c r="L706" s="288"/>
      <c r="M706" s="16"/>
    </row>
    <row r="707" spans="1:13" ht="21" outlineLevel="2" thickBot="1" x14ac:dyDescent="0.3">
      <c r="A707" s="45"/>
      <c r="B707" s="46"/>
      <c r="C707" s="47"/>
      <c r="D707" s="46"/>
      <c r="E707" s="47"/>
      <c r="F707" s="48">
        <f>SUBTOTAL(9,F701:F705)</f>
        <v>17.73</v>
      </c>
      <c r="G707" s="46"/>
      <c r="H707" s="49">
        <f>SUBTOTAL(9,H701:H705)</f>
        <v>38889</v>
      </c>
      <c r="I707" s="49">
        <f>SUBTOTAL(9,I701:I705)</f>
        <v>0</v>
      </c>
      <c r="J707" s="49" t="s">
        <v>2054</v>
      </c>
      <c r="K707" s="50"/>
      <c r="L707" s="288"/>
      <c r="M707" s="16"/>
    </row>
    <row r="708" spans="1:13" ht="48" outlineLevel="4" x14ac:dyDescent="0.25">
      <c r="A708" s="264" t="s">
        <v>261</v>
      </c>
      <c r="B708" s="107" t="s">
        <v>262</v>
      </c>
      <c r="C708" s="32" t="s">
        <v>25</v>
      </c>
      <c r="D708" s="107" t="s">
        <v>263</v>
      </c>
      <c r="E708" s="32" t="s">
        <v>22</v>
      </c>
      <c r="F708" s="167">
        <v>1.833</v>
      </c>
      <c r="G708" s="107">
        <v>10320</v>
      </c>
      <c r="H708" s="152">
        <v>4382</v>
      </c>
      <c r="I708" s="152"/>
      <c r="J708" s="107" t="s">
        <v>162</v>
      </c>
      <c r="K708" s="276">
        <v>2</v>
      </c>
      <c r="L708" s="288"/>
      <c r="M708" s="16"/>
    </row>
    <row r="709" spans="1:13" ht="84" outlineLevel="4" x14ac:dyDescent="0.25">
      <c r="A709" s="272" t="s">
        <v>133</v>
      </c>
      <c r="B709" s="110" t="s">
        <v>134</v>
      </c>
      <c r="C709" s="104" t="s">
        <v>21</v>
      </c>
      <c r="D709" s="110" t="s">
        <v>135</v>
      </c>
      <c r="E709" s="104" t="s">
        <v>22</v>
      </c>
      <c r="F709" s="221">
        <v>4.9660000000000002</v>
      </c>
      <c r="G709" s="110">
        <v>21600</v>
      </c>
      <c r="H709" s="222">
        <v>12992</v>
      </c>
      <c r="I709" s="222"/>
      <c r="J709" s="110" t="s">
        <v>162</v>
      </c>
      <c r="K709" s="273">
        <v>2</v>
      </c>
      <c r="L709" s="288"/>
      <c r="M709" s="16"/>
    </row>
    <row r="710" spans="1:13" ht="48" outlineLevel="4" x14ac:dyDescent="0.25">
      <c r="A710" s="272" t="s">
        <v>160</v>
      </c>
      <c r="B710" s="110" t="s">
        <v>161</v>
      </c>
      <c r="C710" s="104" t="s">
        <v>21</v>
      </c>
      <c r="D710" s="110" t="s">
        <v>163</v>
      </c>
      <c r="E710" s="104" t="s">
        <v>22</v>
      </c>
      <c r="F710" s="221">
        <v>3</v>
      </c>
      <c r="G710" s="110">
        <v>8076</v>
      </c>
      <c r="H710" s="222">
        <v>7849</v>
      </c>
      <c r="I710" s="222"/>
      <c r="J710" s="110" t="s">
        <v>162</v>
      </c>
      <c r="K710" s="273">
        <v>2</v>
      </c>
      <c r="L710" s="288"/>
      <c r="M710" s="16"/>
    </row>
    <row r="711" spans="1:13" ht="60" outlineLevel="4" x14ac:dyDescent="0.25">
      <c r="A711" s="272" t="s">
        <v>216</v>
      </c>
      <c r="B711" s="110" t="s">
        <v>217</v>
      </c>
      <c r="C711" s="104" t="s">
        <v>21</v>
      </c>
      <c r="D711" s="110" t="s">
        <v>218</v>
      </c>
      <c r="E711" s="104" t="s">
        <v>22</v>
      </c>
      <c r="F711" s="221">
        <v>0.93300000000000005</v>
      </c>
      <c r="G711" s="110">
        <v>5640</v>
      </c>
      <c r="H711" s="222">
        <v>2441</v>
      </c>
      <c r="I711" s="222"/>
      <c r="J711" s="110" t="s">
        <v>162</v>
      </c>
      <c r="K711" s="273">
        <v>2</v>
      </c>
      <c r="L711" s="288" t="s">
        <v>2073</v>
      </c>
      <c r="M711" s="16"/>
    </row>
    <row r="712" spans="1:13" ht="36" outlineLevel="4" x14ac:dyDescent="0.25">
      <c r="A712" s="272" t="s">
        <v>230</v>
      </c>
      <c r="B712" s="110" t="s">
        <v>231</v>
      </c>
      <c r="C712" s="104" t="s">
        <v>21</v>
      </c>
      <c r="D712" s="110" t="s">
        <v>232</v>
      </c>
      <c r="E712" s="104" t="s">
        <v>22</v>
      </c>
      <c r="F712" s="221">
        <v>2.5</v>
      </c>
      <c r="G712" s="110">
        <v>7680</v>
      </c>
      <c r="H712" s="222">
        <v>6541</v>
      </c>
      <c r="I712" s="222"/>
      <c r="J712" s="110" t="s">
        <v>162</v>
      </c>
      <c r="K712" s="273">
        <v>2</v>
      </c>
      <c r="L712" s="288"/>
      <c r="M712" s="16"/>
    </row>
    <row r="713" spans="1:13" ht="36" outlineLevel="4" x14ac:dyDescent="0.25">
      <c r="A713" s="272" t="s">
        <v>233</v>
      </c>
      <c r="B713" s="110" t="s">
        <v>234</v>
      </c>
      <c r="C713" s="104" t="s">
        <v>21</v>
      </c>
      <c r="D713" s="110" t="s">
        <v>235</v>
      </c>
      <c r="E713" s="104" t="s">
        <v>22</v>
      </c>
      <c r="F713" s="221">
        <v>1.75</v>
      </c>
      <c r="G713" s="110">
        <v>6000</v>
      </c>
      <c r="H713" s="222">
        <v>4578</v>
      </c>
      <c r="I713" s="222"/>
      <c r="J713" s="110" t="s">
        <v>162</v>
      </c>
      <c r="K713" s="273">
        <v>2</v>
      </c>
      <c r="L713" s="288"/>
      <c r="M713" s="16"/>
    </row>
    <row r="714" spans="1:13" ht="48" outlineLevel="4" x14ac:dyDescent="0.25">
      <c r="A714" s="272" t="s">
        <v>204</v>
      </c>
      <c r="B714" s="110" t="s">
        <v>205</v>
      </c>
      <c r="C714" s="104" t="s">
        <v>21</v>
      </c>
      <c r="D714" s="110" t="s">
        <v>206</v>
      </c>
      <c r="E714" s="104" t="s">
        <v>23</v>
      </c>
      <c r="F714" s="221">
        <v>1</v>
      </c>
      <c r="G714" s="110">
        <v>3180</v>
      </c>
      <c r="H714" s="222">
        <v>1570</v>
      </c>
      <c r="I714" s="222"/>
      <c r="J714" s="110" t="s">
        <v>162</v>
      </c>
      <c r="K714" s="273">
        <v>2</v>
      </c>
      <c r="L714" s="288"/>
      <c r="M714" s="16"/>
    </row>
    <row r="715" spans="1:13" ht="60" outlineLevel="4" x14ac:dyDescent="0.25">
      <c r="A715" s="272" t="s">
        <v>242</v>
      </c>
      <c r="B715" s="110" t="s">
        <v>460</v>
      </c>
      <c r="C715" s="104" t="s">
        <v>21</v>
      </c>
      <c r="D715" s="110" t="s">
        <v>243</v>
      </c>
      <c r="E715" s="104" t="s">
        <v>22</v>
      </c>
      <c r="F715" s="221">
        <v>2.4</v>
      </c>
      <c r="G715" s="110">
        <v>12600</v>
      </c>
      <c r="H715" s="222">
        <v>6279</v>
      </c>
      <c r="I715" s="222"/>
      <c r="J715" s="110" t="s">
        <v>162</v>
      </c>
      <c r="K715" s="273">
        <v>2</v>
      </c>
      <c r="L715" s="288" t="s">
        <v>2073</v>
      </c>
      <c r="M715" s="16"/>
    </row>
    <row r="716" spans="1:13" ht="48" outlineLevel="4" x14ac:dyDescent="0.25">
      <c r="A716" s="272" t="s">
        <v>249</v>
      </c>
      <c r="B716" s="110" t="s">
        <v>462</v>
      </c>
      <c r="C716" s="104" t="s">
        <v>21</v>
      </c>
      <c r="D716" s="110" t="s">
        <v>250</v>
      </c>
      <c r="E716" s="104" t="s">
        <v>24</v>
      </c>
      <c r="F716" s="221">
        <v>3.9</v>
      </c>
      <c r="G716" s="110">
        <v>12600</v>
      </c>
      <c r="H716" s="222">
        <v>8163</v>
      </c>
      <c r="I716" s="222"/>
      <c r="J716" s="110" t="s">
        <v>162</v>
      </c>
      <c r="K716" s="273">
        <v>2</v>
      </c>
      <c r="L716" s="288"/>
      <c r="M716" s="16"/>
    </row>
    <row r="717" spans="1:13" ht="72.75" outlineLevel="4" thickBot="1" x14ac:dyDescent="0.3">
      <c r="A717" s="274" t="s">
        <v>207</v>
      </c>
      <c r="B717" s="114" t="s">
        <v>208</v>
      </c>
      <c r="C717" s="105" t="s">
        <v>21</v>
      </c>
      <c r="D717" s="114" t="s">
        <v>209</v>
      </c>
      <c r="E717" s="105" t="s">
        <v>22</v>
      </c>
      <c r="F717" s="223">
        <v>2.1659999999999999</v>
      </c>
      <c r="G717" s="114">
        <v>7080</v>
      </c>
      <c r="H717" s="224">
        <v>5667</v>
      </c>
      <c r="I717" s="224"/>
      <c r="J717" s="114" t="s">
        <v>162</v>
      </c>
      <c r="K717" s="275">
        <v>2</v>
      </c>
      <c r="L717" s="288"/>
      <c r="M717" s="16"/>
    </row>
    <row r="718" spans="1:13" outlineLevel="3" x14ac:dyDescent="0.25">
      <c r="A718" s="125"/>
      <c r="B718" s="126"/>
      <c r="C718" s="27">
        <f>SUBTOTAL(3,C708:C717)</f>
        <v>10</v>
      </c>
      <c r="D718" s="127"/>
      <c r="E718" s="27"/>
      <c r="F718" s="128"/>
      <c r="G718" s="127"/>
      <c r="H718" s="129"/>
      <c r="I718" s="129"/>
      <c r="J718" s="129" t="s">
        <v>1998</v>
      </c>
      <c r="K718" s="130"/>
      <c r="L718" s="288"/>
      <c r="M718" s="16"/>
    </row>
    <row r="719" spans="1:13" ht="21" outlineLevel="2" thickBot="1" x14ac:dyDescent="0.3">
      <c r="A719" s="131"/>
      <c r="B719" s="132"/>
      <c r="C719" s="28"/>
      <c r="D719" s="133"/>
      <c r="E719" s="28"/>
      <c r="F719" s="134">
        <f>SUBTOTAL(9,F708:F717)</f>
        <v>24.447999999999997</v>
      </c>
      <c r="G719" s="133"/>
      <c r="H719" s="135">
        <f>SUBTOTAL(9,H708:H717)</f>
        <v>60462</v>
      </c>
      <c r="I719" s="135">
        <f>SUBTOTAL(9,I708:I717)</f>
        <v>0</v>
      </c>
      <c r="J719" s="135" t="s">
        <v>2055</v>
      </c>
      <c r="K719" s="136"/>
      <c r="L719" s="288"/>
      <c r="M719" s="16"/>
    </row>
    <row r="720" spans="1:13" ht="96" outlineLevel="4" x14ac:dyDescent="0.25">
      <c r="A720" s="264" t="s">
        <v>254</v>
      </c>
      <c r="B720" s="107" t="s">
        <v>255</v>
      </c>
      <c r="C720" s="32" t="s">
        <v>25</v>
      </c>
      <c r="D720" s="107" t="s">
        <v>256</v>
      </c>
      <c r="E720" s="32" t="s">
        <v>22</v>
      </c>
      <c r="F720" s="167">
        <v>1.1659999999999999</v>
      </c>
      <c r="G720" s="107">
        <v>9696</v>
      </c>
      <c r="H720" s="152">
        <v>2787</v>
      </c>
      <c r="I720" s="152"/>
      <c r="J720" s="107" t="s">
        <v>155</v>
      </c>
      <c r="K720" s="276">
        <v>2</v>
      </c>
      <c r="L720" s="288"/>
      <c r="M720" s="16"/>
    </row>
    <row r="721" spans="1:13" ht="108" outlineLevel="4" x14ac:dyDescent="0.25">
      <c r="A721" s="265" t="s">
        <v>251</v>
      </c>
      <c r="B721" s="108" t="s">
        <v>252</v>
      </c>
      <c r="C721" s="3" t="s">
        <v>25</v>
      </c>
      <c r="D721" s="108" t="s">
        <v>253</v>
      </c>
      <c r="E721" s="3" t="s">
        <v>22</v>
      </c>
      <c r="F721" s="169">
        <v>2.516</v>
      </c>
      <c r="G721" s="108">
        <v>7680</v>
      </c>
      <c r="H721" s="170">
        <v>6015</v>
      </c>
      <c r="I721" s="170"/>
      <c r="J721" s="108" t="s">
        <v>155</v>
      </c>
      <c r="K721" s="278">
        <v>2</v>
      </c>
      <c r="L721" s="288"/>
      <c r="M721" s="16"/>
    </row>
    <row r="722" spans="1:13" ht="72" outlineLevel="4" x14ac:dyDescent="0.25">
      <c r="A722" s="265" t="s">
        <v>477</v>
      </c>
      <c r="B722" s="108" t="s">
        <v>480</v>
      </c>
      <c r="C722" s="3" t="s">
        <v>25</v>
      </c>
      <c r="D722" s="108" t="s">
        <v>482</v>
      </c>
      <c r="E722" s="3" t="s">
        <v>22</v>
      </c>
      <c r="F722" s="169">
        <v>0.83299999999999996</v>
      </c>
      <c r="G722" s="108">
        <v>6360</v>
      </c>
      <c r="H722" s="170">
        <v>1991</v>
      </c>
      <c r="I722" s="170"/>
      <c r="J722" s="108" t="s">
        <v>155</v>
      </c>
      <c r="K722" s="278">
        <v>2</v>
      </c>
      <c r="L722" s="288"/>
      <c r="M722" s="16"/>
    </row>
    <row r="723" spans="1:13" ht="24" outlineLevel="4" x14ac:dyDescent="0.25">
      <c r="A723" s="272" t="s">
        <v>157</v>
      </c>
      <c r="B723" s="110" t="s">
        <v>158</v>
      </c>
      <c r="C723" s="104" t="s">
        <v>21</v>
      </c>
      <c r="D723" s="110" t="s">
        <v>159</v>
      </c>
      <c r="E723" s="104" t="s">
        <v>22</v>
      </c>
      <c r="F723" s="221">
        <v>4.0655000000000001</v>
      </c>
      <c r="G723" s="110">
        <v>16200</v>
      </c>
      <c r="H723" s="222">
        <v>10636</v>
      </c>
      <c r="I723" s="222"/>
      <c r="J723" s="110" t="s">
        <v>155</v>
      </c>
      <c r="K723" s="273">
        <v>2</v>
      </c>
      <c r="L723" s="288"/>
      <c r="M723" s="16"/>
    </row>
    <row r="724" spans="1:13" ht="60" outlineLevel="4" x14ac:dyDescent="0.25">
      <c r="A724" s="272" t="s">
        <v>170</v>
      </c>
      <c r="B724" s="110" t="s">
        <v>171</v>
      </c>
      <c r="C724" s="104" t="s">
        <v>21</v>
      </c>
      <c r="D724" s="110" t="s">
        <v>172</v>
      </c>
      <c r="E724" s="104" t="s">
        <v>22</v>
      </c>
      <c r="F724" s="221">
        <v>4.4989999999999997</v>
      </c>
      <c r="G724" s="110">
        <v>13320</v>
      </c>
      <c r="H724" s="222">
        <v>11770</v>
      </c>
      <c r="I724" s="222"/>
      <c r="J724" s="110" t="s">
        <v>155</v>
      </c>
      <c r="K724" s="273">
        <v>2</v>
      </c>
      <c r="L724" s="288" t="s">
        <v>2073</v>
      </c>
      <c r="M724" s="16"/>
    </row>
    <row r="725" spans="1:13" ht="60" outlineLevel="4" x14ac:dyDescent="0.25">
      <c r="A725" s="272" t="s">
        <v>186</v>
      </c>
      <c r="B725" s="110" t="s">
        <v>187</v>
      </c>
      <c r="C725" s="104" t="s">
        <v>21</v>
      </c>
      <c r="D725" s="110" t="s">
        <v>188</v>
      </c>
      <c r="E725" s="104" t="s">
        <v>23</v>
      </c>
      <c r="F725" s="221">
        <v>0.76649999999999996</v>
      </c>
      <c r="G725" s="110">
        <v>12360</v>
      </c>
      <c r="H725" s="222">
        <v>1203</v>
      </c>
      <c r="I725" s="222"/>
      <c r="J725" s="110" t="s">
        <v>155</v>
      </c>
      <c r="K725" s="273">
        <v>2</v>
      </c>
      <c r="L725" s="288"/>
      <c r="M725" s="16"/>
    </row>
    <row r="726" spans="1:13" ht="72" outlineLevel="4" x14ac:dyDescent="0.25">
      <c r="A726" s="272" t="s">
        <v>195</v>
      </c>
      <c r="B726" s="110" t="s">
        <v>196</v>
      </c>
      <c r="C726" s="104" t="s">
        <v>21</v>
      </c>
      <c r="D726" s="110" t="s">
        <v>197</v>
      </c>
      <c r="E726" s="104" t="s">
        <v>24</v>
      </c>
      <c r="F726" s="221">
        <v>1.333</v>
      </c>
      <c r="G726" s="110">
        <v>4680</v>
      </c>
      <c r="H726" s="222">
        <v>2790</v>
      </c>
      <c r="I726" s="222"/>
      <c r="J726" s="110" t="s">
        <v>155</v>
      </c>
      <c r="K726" s="273">
        <v>2</v>
      </c>
      <c r="L726" s="288"/>
      <c r="M726" s="16"/>
    </row>
    <row r="727" spans="1:13" ht="36" outlineLevel="4" x14ac:dyDescent="0.25">
      <c r="A727" s="272" t="s">
        <v>201</v>
      </c>
      <c r="B727" s="110" t="s">
        <v>202</v>
      </c>
      <c r="C727" s="104" t="s">
        <v>21</v>
      </c>
      <c r="D727" s="110" t="s">
        <v>203</v>
      </c>
      <c r="E727" s="104" t="s">
        <v>24</v>
      </c>
      <c r="F727" s="221">
        <v>1.333</v>
      </c>
      <c r="G727" s="110">
        <v>10879</v>
      </c>
      <c r="H727" s="222">
        <v>2790</v>
      </c>
      <c r="I727" s="222"/>
      <c r="J727" s="110" t="s">
        <v>155</v>
      </c>
      <c r="K727" s="273">
        <v>2</v>
      </c>
      <c r="L727" s="288"/>
      <c r="M727" s="16"/>
    </row>
    <row r="728" spans="1:13" ht="84" outlineLevel="4" x14ac:dyDescent="0.25">
      <c r="A728" s="272" t="s">
        <v>153</v>
      </c>
      <c r="B728" s="110" t="s">
        <v>154</v>
      </c>
      <c r="C728" s="104" t="s">
        <v>21</v>
      </c>
      <c r="D728" s="110" t="s">
        <v>156</v>
      </c>
      <c r="E728" s="104" t="s">
        <v>22</v>
      </c>
      <c r="F728" s="221">
        <v>3.3330000000000002</v>
      </c>
      <c r="G728" s="110">
        <v>15240</v>
      </c>
      <c r="H728" s="222">
        <v>8720</v>
      </c>
      <c r="I728" s="222"/>
      <c r="J728" s="110" t="s">
        <v>155</v>
      </c>
      <c r="K728" s="273">
        <v>2</v>
      </c>
      <c r="L728" s="288" t="s">
        <v>2073</v>
      </c>
      <c r="M728" s="16"/>
    </row>
    <row r="729" spans="1:13" ht="48" outlineLevel="4" x14ac:dyDescent="0.25">
      <c r="A729" s="272" t="s">
        <v>244</v>
      </c>
      <c r="B729" s="110" t="s">
        <v>245</v>
      </c>
      <c r="C729" s="104" t="s">
        <v>21</v>
      </c>
      <c r="D729" s="110" t="s">
        <v>246</v>
      </c>
      <c r="E729" s="104" t="s">
        <v>23</v>
      </c>
      <c r="F729" s="221">
        <v>0.70799999999999996</v>
      </c>
      <c r="G729" s="110">
        <v>7704</v>
      </c>
      <c r="H729" s="222">
        <v>1111</v>
      </c>
      <c r="I729" s="222"/>
      <c r="J729" s="110" t="s">
        <v>155</v>
      </c>
      <c r="K729" s="273">
        <v>2</v>
      </c>
      <c r="L729" s="288"/>
      <c r="M729" s="16"/>
    </row>
    <row r="730" spans="1:13" ht="36" outlineLevel="4" x14ac:dyDescent="0.25">
      <c r="A730" s="272" t="s">
        <v>247</v>
      </c>
      <c r="B730" s="110" t="s">
        <v>461</v>
      </c>
      <c r="C730" s="104" t="s">
        <v>21</v>
      </c>
      <c r="D730" s="110" t="s">
        <v>248</v>
      </c>
      <c r="E730" s="104" t="s">
        <v>24</v>
      </c>
      <c r="F730" s="221">
        <v>5.8330000000000002</v>
      </c>
      <c r="G730" s="110">
        <v>15600</v>
      </c>
      <c r="H730" s="222">
        <v>12208</v>
      </c>
      <c r="I730" s="222"/>
      <c r="J730" s="110" t="s">
        <v>155</v>
      </c>
      <c r="K730" s="273">
        <v>2</v>
      </c>
      <c r="L730" s="288"/>
      <c r="M730" s="16"/>
    </row>
    <row r="731" spans="1:13" ht="48.75" outlineLevel="4" thickBot="1" x14ac:dyDescent="0.3">
      <c r="A731" s="274" t="s">
        <v>457</v>
      </c>
      <c r="B731" s="114" t="s">
        <v>468</v>
      </c>
      <c r="C731" s="105" t="s">
        <v>21</v>
      </c>
      <c r="D731" s="114" t="s">
        <v>476</v>
      </c>
      <c r="E731" s="105" t="s">
        <v>24</v>
      </c>
      <c r="F731" s="223">
        <v>1.208</v>
      </c>
      <c r="G731" s="114">
        <v>8400</v>
      </c>
      <c r="H731" s="224">
        <v>2528</v>
      </c>
      <c r="I731" s="224"/>
      <c r="J731" s="114" t="s">
        <v>155</v>
      </c>
      <c r="K731" s="275">
        <v>2</v>
      </c>
      <c r="L731" s="288"/>
      <c r="M731" s="16"/>
    </row>
    <row r="732" spans="1:13" outlineLevel="3" x14ac:dyDescent="0.25">
      <c r="A732" s="125"/>
      <c r="B732" s="126"/>
      <c r="C732" s="27">
        <f>SUBTOTAL(3,C720:C731)</f>
        <v>12</v>
      </c>
      <c r="D732" s="127"/>
      <c r="E732" s="27"/>
      <c r="F732" s="128"/>
      <c r="G732" s="127"/>
      <c r="H732" s="129"/>
      <c r="I732" s="129"/>
      <c r="J732" s="129" t="s">
        <v>1999</v>
      </c>
      <c r="K732" s="130"/>
      <c r="L732" s="288"/>
      <c r="M732" s="16"/>
    </row>
    <row r="733" spans="1:13" ht="21" outlineLevel="2" thickBot="1" x14ac:dyDescent="0.3">
      <c r="A733" s="131"/>
      <c r="B733" s="132"/>
      <c r="C733" s="28"/>
      <c r="D733" s="133"/>
      <c r="E733" s="28"/>
      <c r="F733" s="134">
        <f>SUBTOTAL(9,F720:F731)</f>
        <v>27.593999999999994</v>
      </c>
      <c r="G733" s="133"/>
      <c r="H733" s="135">
        <f>SUBTOTAL(9,H720:H731)</f>
        <v>64549</v>
      </c>
      <c r="I733" s="135">
        <f>SUBTOTAL(9,I720:I731)</f>
        <v>0</v>
      </c>
      <c r="J733" s="135" t="s">
        <v>2056</v>
      </c>
      <c r="K733" s="136"/>
      <c r="L733" s="288"/>
      <c r="M733" s="16"/>
    </row>
    <row r="734" spans="1:13" outlineLevel="2" x14ac:dyDescent="0.25">
      <c r="A734" s="195"/>
      <c r="B734" s="196"/>
      <c r="C734" s="97">
        <f>SUM(C732,C718)</f>
        <v>22</v>
      </c>
      <c r="D734" s="197"/>
      <c r="E734" s="97"/>
      <c r="F734" s="198"/>
      <c r="G734" s="197"/>
      <c r="H734" s="199"/>
      <c r="I734" s="199"/>
      <c r="J734" s="199" t="s">
        <v>2070</v>
      </c>
      <c r="K734" s="200"/>
      <c r="L734" s="288"/>
      <c r="M734" s="16"/>
    </row>
    <row r="735" spans="1:13" ht="21" outlineLevel="2" thickBot="1" x14ac:dyDescent="0.3">
      <c r="A735" s="201"/>
      <c r="B735" s="202"/>
      <c r="C735" s="98"/>
      <c r="D735" s="203"/>
      <c r="E735" s="98"/>
      <c r="F735" s="204">
        <f>SUM(F719,F733)</f>
        <v>52.041999999999987</v>
      </c>
      <c r="G735" s="203"/>
      <c r="H735" s="205">
        <f>SUM(H719,H733)</f>
        <v>125011</v>
      </c>
      <c r="I735" s="205">
        <f>SUM(I719,I733)</f>
        <v>0</v>
      </c>
      <c r="J735" s="206" t="s">
        <v>2071</v>
      </c>
      <c r="K735" s="207"/>
      <c r="L735" s="288"/>
      <c r="M735" s="99"/>
    </row>
    <row r="736" spans="1:13" ht="72" outlineLevel="4" x14ac:dyDescent="0.25">
      <c r="A736" s="264" t="s">
        <v>973</v>
      </c>
      <c r="B736" s="166" t="s">
        <v>974</v>
      </c>
      <c r="C736" s="32" t="s">
        <v>25</v>
      </c>
      <c r="D736" s="107" t="s">
        <v>975</v>
      </c>
      <c r="E736" s="32" t="s">
        <v>22</v>
      </c>
      <c r="F736" s="167">
        <v>0.8</v>
      </c>
      <c r="G736" s="107">
        <v>3660</v>
      </c>
      <c r="H736" s="152">
        <v>3015</v>
      </c>
      <c r="I736" s="152"/>
      <c r="J736" s="166" t="s">
        <v>34</v>
      </c>
      <c r="K736" s="276">
        <v>4</v>
      </c>
      <c r="M736" s="16"/>
    </row>
    <row r="737" spans="1:13" ht="36" outlineLevel="4" x14ac:dyDescent="0.25">
      <c r="A737" s="265" t="s">
        <v>1156</v>
      </c>
      <c r="B737" s="108" t="s">
        <v>1157</v>
      </c>
      <c r="C737" s="3" t="s">
        <v>25</v>
      </c>
      <c r="D737" s="108" t="s">
        <v>1158</v>
      </c>
      <c r="E737" s="3" t="s">
        <v>22</v>
      </c>
      <c r="F737" s="169">
        <v>1.1659999999999999</v>
      </c>
      <c r="G737" s="108">
        <v>10140</v>
      </c>
      <c r="H737" s="170">
        <v>3178</v>
      </c>
      <c r="I737" s="170"/>
      <c r="J737" s="108" t="s">
        <v>34</v>
      </c>
      <c r="K737" s="278">
        <v>8</v>
      </c>
      <c r="M737" s="16"/>
    </row>
    <row r="738" spans="1:13" ht="48" outlineLevel="4" x14ac:dyDescent="0.25">
      <c r="A738" s="265" t="s">
        <v>1162</v>
      </c>
      <c r="B738" s="108" t="s">
        <v>1163</v>
      </c>
      <c r="C738" s="3" t="s">
        <v>25</v>
      </c>
      <c r="D738" s="108" t="s">
        <v>1164</v>
      </c>
      <c r="E738" s="3" t="s">
        <v>22</v>
      </c>
      <c r="F738" s="169">
        <v>0.66600000000000004</v>
      </c>
      <c r="G738" s="108">
        <v>7698</v>
      </c>
      <c r="H738" s="170">
        <v>1815</v>
      </c>
      <c r="I738" s="170"/>
      <c r="J738" s="108" t="s">
        <v>34</v>
      </c>
      <c r="K738" s="278">
        <v>8</v>
      </c>
      <c r="M738" s="16"/>
    </row>
    <row r="739" spans="1:13" ht="72" outlineLevel="4" x14ac:dyDescent="0.25">
      <c r="A739" s="272" t="s">
        <v>686</v>
      </c>
      <c r="B739" s="139" t="s">
        <v>687</v>
      </c>
      <c r="C739" s="104" t="s">
        <v>21</v>
      </c>
      <c r="D739" s="110" t="s">
        <v>688</v>
      </c>
      <c r="E739" s="104" t="s">
        <v>22</v>
      </c>
      <c r="F739" s="221">
        <v>1</v>
      </c>
      <c r="G739" s="110">
        <v>7040</v>
      </c>
      <c r="H739" s="222">
        <v>6590</v>
      </c>
      <c r="I739" s="222"/>
      <c r="J739" s="110" t="s">
        <v>34</v>
      </c>
      <c r="K739" s="273">
        <v>4</v>
      </c>
      <c r="M739" s="16"/>
    </row>
    <row r="740" spans="1:13" ht="24" outlineLevel="4" x14ac:dyDescent="0.25">
      <c r="A740" s="272" t="s">
        <v>1024</v>
      </c>
      <c r="B740" s="110" t="s">
        <v>1025</v>
      </c>
      <c r="C740" s="104" t="s">
        <v>21</v>
      </c>
      <c r="D740" s="110" t="s">
        <v>1026</v>
      </c>
      <c r="E740" s="104" t="s">
        <v>23</v>
      </c>
      <c r="F740" s="221">
        <v>0.59950000000000003</v>
      </c>
      <c r="G740" s="110">
        <v>3360</v>
      </c>
      <c r="H740" s="222">
        <v>1034</v>
      </c>
      <c r="I740" s="222"/>
      <c r="J740" s="110" t="s">
        <v>34</v>
      </c>
      <c r="K740" s="273">
        <v>8</v>
      </c>
      <c r="M740" s="16"/>
    </row>
    <row r="741" spans="1:13" ht="36" outlineLevel="4" x14ac:dyDescent="0.25">
      <c r="A741" s="272" t="s">
        <v>740</v>
      </c>
      <c r="B741" s="139" t="s">
        <v>741</v>
      </c>
      <c r="C741" s="104" t="s">
        <v>21</v>
      </c>
      <c r="D741" s="110" t="s">
        <v>742</v>
      </c>
      <c r="E741" s="104" t="s">
        <v>22</v>
      </c>
      <c r="F741" s="221">
        <v>6.6</v>
      </c>
      <c r="G741" s="110">
        <v>28200</v>
      </c>
      <c r="H741" s="222">
        <v>15919</v>
      </c>
      <c r="I741" s="222"/>
      <c r="J741" s="110" t="s">
        <v>34</v>
      </c>
      <c r="K741" s="273">
        <v>4</v>
      </c>
      <c r="M741" s="16"/>
    </row>
    <row r="742" spans="1:13" ht="48" outlineLevel="4" x14ac:dyDescent="0.25">
      <c r="A742" s="272" t="s">
        <v>743</v>
      </c>
      <c r="B742" s="139" t="s">
        <v>744</v>
      </c>
      <c r="C742" s="104" t="s">
        <v>21</v>
      </c>
      <c r="D742" s="110" t="s">
        <v>745</v>
      </c>
      <c r="E742" s="104" t="s">
        <v>23</v>
      </c>
      <c r="F742" s="221">
        <v>0.999</v>
      </c>
      <c r="G742" s="110">
        <v>10620</v>
      </c>
      <c r="H742" s="222">
        <v>3508</v>
      </c>
      <c r="I742" s="222"/>
      <c r="J742" s="110" t="s">
        <v>34</v>
      </c>
      <c r="K742" s="273">
        <v>4</v>
      </c>
      <c r="M742" s="16"/>
    </row>
    <row r="743" spans="1:13" ht="48" outlineLevel="4" x14ac:dyDescent="0.25">
      <c r="A743" s="272" t="s">
        <v>804</v>
      </c>
      <c r="B743" s="139" t="s">
        <v>805</v>
      </c>
      <c r="C743" s="104" t="s">
        <v>21</v>
      </c>
      <c r="D743" s="110" t="s">
        <v>806</v>
      </c>
      <c r="E743" s="104" t="s">
        <v>22</v>
      </c>
      <c r="F743" s="221">
        <v>2.9</v>
      </c>
      <c r="G743" s="110">
        <v>17400</v>
      </c>
      <c r="H743" s="222">
        <v>9677</v>
      </c>
      <c r="I743" s="222"/>
      <c r="J743" s="110" t="s">
        <v>34</v>
      </c>
      <c r="K743" s="273">
        <v>4</v>
      </c>
      <c r="M743" s="16"/>
    </row>
    <row r="744" spans="1:13" ht="36" outlineLevel="4" x14ac:dyDescent="0.25">
      <c r="A744" s="272" t="s">
        <v>828</v>
      </c>
      <c r="B744" s="139" t="s">
        <v>829</v>
      </c>
      <c r="C744" s="104" t="s">
        <v>21</v>
      </c>
      <c r="D744" s="110" t="s">
        <v>830</v>
      </c>
      <c r="E744" s="104" t="s">
        <v>22</v>
      </c>
      <c r="F744" s="221">
        <v>3.5</v>
      </c>
      <c r="G744" s="110">
        <v>12720</v>
      </c>
      <c r="H744" s="222">
        <v>10599</v>
      </c>
      <c r="I744" s="222"/>
      <c r="J744" s="110" t="s">
        <v>34</v>
      </c>
      <c r="K744" s="273">
        <v>4</v>
      </c>
      <c r="M744" s="16"/>
    </row>
    <row r="745" spans="1:13" ht="60" outlineLevel="4" x14ac:dyDescent="0.25">
      <c r="A745" s="272" t="s">
        <v>837</v>
      </c>
      <c r="B745" s="139" t="s">
        <v>838</v>
      </c>
      <c r="C745" s="104" t="s">
        <v>21</v>
      </c>
      <c r="D745" s="110" t="s">
        <v>839</v>
      </c>
      <c r="E745" s="104" t="s">
        <v>24</v>
      </c>
      <c r="F745" s="221">
        <v>5.3490000000000002</v>
      </c>
      <c r="G745" s="110">
        <v>24840</v>
      </c>
      <c r="H745" s="222">
        <v>10061</v>
      </c>
      <c r="I745" s="251"/>
      <c r="J745" s="110" t="s">
        <v>34</v>
      </c>
      <c r="K745" s="273">
        <v>4</v>
      </c>
      <c r="M745" s="16"/>
    </row>
    <row r="746" spans="1:13" ht="72" outlineLevel="4" x14ac:dyDescent="0.25">
      <c r="A746" s="272" t="s">
        <v>847</v>
      </c>
      <c r="B746" s="139" t="s">
        <v>848</v>
      </c>
      <c r="C746" s="104" t="s">
        <v>21</v>
      </c>
      <c r="D746" s="110" t="s">
        <v>849</v>
      </c>
      <c r="E746" s="104" t="s">
        <v>24</v>
      </c>
      <c r="F746" s="221">
        <v>2.0649999999999999</v>
      </c>
      <c r="G746" s="110">
        <v>15084</v>
      </c>
      <c r="H746" s="222">
        <v>6397</v>
      </c>
      <c r="I746" s="222"/>
      <c r="J746" s="110" t="s">
        <v>34</v>
      </c>
      <c r="K746" s="273">
        <v>4</v>
      </c>
      <c r="M746" s="16"/>
    </row>
    <row r="747" spans="1:13" ht="36" outlineLevel="4" x14ac:dyDescent="0.25">
      <c r="A747" s="272" t="s">
        <v>455</v>
      </c>
      <c r="B747" s="110" t="s">
        <v>466</v>
      </c>
      <c r="C747" s="104" t="s">
        <v>21</v>
      </c>
      <c r="D747" s="110" t="s">
        <v>474</v>
      </c>
      <c r="E747" s="104" t="s">
        <v>22</v>
      </c>
      <c r="F747" s="221">
        <v>1.399</v>
      </c>
      <c r="G747" s="110">
        <v>35700</v>
      </c>
      <c r="H747" s="222">
        <v>3660</v>
      </c>
      <c r="I747" s="222"/>
      <c r="J747" s="110" t="s">
        <v>34</v>
      </c>
      <c r="K747" s="273">
        <v>2</v>
      </c>
      <c r="L747" s="285" t="s">
        <v>2073</v>
      </c>
      <c r="M747" s="16"/>
    </row>
    <row r="748" spans="1:13" ht="60" outlineLevel="4" x14ac:dyDescent="0.25">
      <c r="A748" s="272" t="s">
        <v>850</v>
      </c>
      <c r="B748" s="139" t="s">
        <v>851</v>
      </c>
      <c r="C748" s="104" t="s">
        <v>21</v>
      </c>
      <c r="D748" s="110" t="s">
        <v>852</v>
      </c>
      <c r="E748" s="104" t="s">
        <v>23</v>
      </c>
      <c r="F748" s="221">
        <v>1.9159999999999999</v>
      </c>
      <c r="G748" s="110">
        <v>22092</v>
      </c>
      <c r="H748" s="222">
        <v>4471</v>
      </c>
      <c r="I748" s="222"/>
      <c r="J748" s="110" t="s">
        <v>34</v>
      </c>
      <c r="K748" s="273">
        <v>4</v>
      </c>
      <c r="M748" s="16"/>
    </row>
    <row r="749" spans="1:13" ht="24" outlineLevel="4" x14ac:dyDescent="0.25">
      <c r="A749" s="272" t="s">
        <v>880</v>
      </c>
      <c r="B749" s="139" t="s">
        <v>881</v>
      </c>
      <c r="C749" s="104" t="s">
        <v>21</v>
      </c>
      <c r="D749" s="110" t="s">
        <v>882</v>
      </c>
      <c r="E749" s="104" t="s">
        <v>22</v>
      </c>
      <c r="F749" s="221">
        <v>5</v>
      </c>
      <c r="G749" s="110">
        <v>18840</v>
      </c>
      <c r="H749" s="222">
        <v>13120</v>
      </c>
      <c r="I749" s="222"/>
      <c r="J749" s="110" t="s">
        <v>34</v>
      </c>
      <c r="K749" s="273">
        <v>4</v>
      </c>
      <c r="M749" s="16"/>
    </row>
    <row r="750" spans="1:13" ht="48" outlineLevel="4" x14ac:dyDescent="0.25">
      <c r="A750" s="272" t="s">
        <v>883</v>
      </c>
      <c r="B750" s="139" t="s">
        <v>884</v>
      </c>
      <c r="C750" s="104" t="s">
        <v>21</v>
      </c>
      <c r="D750" s="110" t="s">
        <v>885</v>
      </c>
      <c r="E750" s="104" t="s">
        <v>24</v>
      </c>
      <c r="F750" s="221">
        <v>1</v>
      </c>
      <c r="G750" s="110">
        <v>6900</v>
      </c>
      <c r="H750" s="222">
        <v>5145</v>
      </c>
      <c r="I750" s="222"/>
      <c r="J750" s="110" t="s">
        <v>34</v>
      </c>
      <c r="K750" s="273">
        <v>4</v>
      </c>
      <c r="M750" s="16"/>
    </row>
    <row r="751" spans="1:13" ht="48" outlineLevel="4" x14ac:dyDescent="0.25">
      <c r="A751" s="272" t="s">
        <v>940</v>
      </c>
      <c r="B751" s="139" t="s">
        <v>941</v>
      </c>
      <c r="C751" s="104" t="s">
        <v>21</v>
      </c>
      <c r="D751" s="110" t="s">
        <v>942</v>
      </c>
      <c r="E751" s="104" t="s">
        <v>23</v>
      </c>
      <c r="F751" s="221">
        <v>1</v>
      </c>
      <c r="G751" s="110">
        <v>6720</v>
      </c>
      <c r="H751" s="222">
        <v>3661</v>
      </c>
      <c r="I751" s="222"/>
      <c r="J751" s="110" t="s">
        <v>34</v>
      </c>
      <c r="K751" s="273">
        <v>4</v>
      </c>
      <c r="M751" s="16"/>
    </row>
    <row r="752" spans="1:13" ht="24.75" outlineLevel="4" thickBot="1" x14ac:dyDescent="0.3">
      <c r="A752" s="274" t="s">
        <v>967</v>
      </c>
      <c r="B752" s="211" t="s">
        <v>968</v>
      </c>
      <c r="C752" s="105" t="s">
        <v>21</v>
      </c>
      <c r="D752" s="114" t="s">
        <v>969</v>
      </c>
      <c r="E752" s="105" t="s">
        <v>22</v>
      </c>
      <c r="F752" s="223">
        <v>1.333</v>
      </c>
      <c r="G752" s="114">
        <v>7200</v>
      </c>
      <c r="H752" s="224">
        <v>7138</v>
      </c>
      <c r="I752" s="224"/>
      <c r="J752" s="114" t="s">
        <v>34</v>
      </c>
      <c r="K752" s="275">
        <v>4</v>
      </c>
      <c r="M752" s="16"/>
    </row>
    <row r="753" spans="1:13" outlineLevel="3" x14ac:dyDescent="0.25">
      <c r="A753" s="142"/>
      <c r="B753" s="171"/>
      <c r="C753" s="33">
        <f>SUBTOTAL(3,C736:C752)</f>
        <v>17</v>
      </c>
      <c r="D753" s="143"/>
      <c r="E753" s="33"/>
      <c r="F753" s="154"/>
      <c r="G753" s="143"/>
      <c r="H753" s="145"/>
      <c r="I753" s="145"/>
      <c r="J753" s="145" t="s">
        <v>2000</v>
      </c>
      <c r="K753" s="146"/>
      <c r="M753" s="16"/>
    </row>
    <row r="754" spans="1:13" ht="21" outlineLevel="2" thickBot="1" x14ac:dyDescent="0.3">
      <c r="A754" s="147"/>
      <c r="B754" s="172"/>
      <c r="C754" s="34"/>
      <c r="D754" s="148"/>
      <c r="E754" s="34"/>
      <c r="F754" s="155">
        <f>SUM(F736:F752)</f>
        <v>37.292500000000004</v>
      </c>
      <c r="G754" s="208"/>
      <c r="H754" s="150">
        <f>SUM(H736:H752)</f>
        <v>108988</v>
      </c>
      <c r="I754" s="150">
        <f>SUM(I736:I752)</f>
        <v>0</v>
      </c>
      <c r="J754" s="150" t="s">
        <v>1938</v>
      </c>
      <c r="K754" s="151"/>
      <c r="M754" s="16"/>
    </row>
    <row r="755" spans="1:13" outlineLevel="1" x14ac:dyDescent="0.25">
      <c r="B755" s="209"/>
      <c r="D755" s="17"/>
      <c r="F755" s="191"/>
      <c r="J755" s="210"/>
      <c r="M755" s="99"/>
    </row>
    <row r="756" spans="1:13" x14ac:dyDescent="0.25">
      <c r="B756" s="209"/>
      <c r="D756" s="17"/>
      <c r="F756" s="191"/>
      <c r="J756" s="210"/>
      <c r="M756" s="16"/>
    </row>
  </sheetData>
  <autoFilter ref="A5:L755" xr:uid="{DD3D562D-2659-4058-8F8A-DDF1433AF79F}"/>
  <sortState xmlns:xlrd2="http://schemas.microsoft.com/office/spreadsheetml/2017/richdata2" ref="A6:K752">
    <sortCondition ref="J6:J752"/>
    <sortCondition ref="A6:A7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granty - organizácie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Zegerova</dc:creator>
  <cp:lastModifiedBy>Bibiána Remiarová</cp:lastModifiedBy>
  <cp:lastPrinted>2025-03-19T12:35:24Z</cp:lastPrinted>
  <dcterms:created xsi:type="dcterms:W3CDTF">2025-03-18T14:32:42Z</dcterms:created>
  <dcterms:modified xsi:type="dcterms:W3CDTF">2026-04-22T07:54:04Z</dcterms:modified>
</cp:coreProperties>
</file>